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sheets/sheet1.xml" ContentType="application/vnd.openxmlformats-officedocument.spreadsheetml.worksheet+xml"/>
  <Override PartName="/xl/theme/theme1.xml" ContentType="application/vnd.openxmlformats-officedocument.theme+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mc:AlternateContent xmlns:mc="http://schemas.openxmlformats.org/markup-compatibility/2006">
    <mc:Choice Requires="x15">
      <x15ac:absPath xmlns:x15ac="http://schemas.microsoft.com/office/spreadsheetml/2010/11/ac" url="C:\Users\mario.olivieri\OHHS DRIVE\Transportation\Transportation- New\RFP\RFP\RFP Evaluation\RFP Score Sheets\Final\BY BIDDER\LGTC\"/>
    </mc:Choice>
  </mc:AlternateContent>
  <bookViews>
    <workbookView xWindow="0" yWindow="0" windowWidth="19200" windowHeight="7248" activeTab="7"/>
  </bookViews>
  <sheets>
    <sheet name="Mario" sheetId="4" r:id="rId1"/>
    <sheet name="Maria" sheetId="1" r:id="rId2"/>
    <sheet name="Elizabeth" sheetId="2" r:id="rId3"/>
    <sheet name="Bridget" sheetId="3" r:id="rId4"/>
    <sheet name="Meghan" sheetId="5" r:id="rId5"/>
    <sheet name="Tracy" sheetId="6" r:id="rId6"/>
    <sheet name="Jason" sheetId="7" r:id="rId7"/>
    <sheet name="Summary" sheetId="8" r:id="rId8"/>
  </sheets>
  <definedNames>
    <definedName name="_xlnm.Print_Titles" localSheetId="1">Maria!$6:$6</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6" i="8" l="1"/>
  <c r="I11" i="8" l="1"/>
  <c r="I10" i="8"/>
  <c r="I9" i="8"/>
  <c r="I8" i="8"/>
  <c r="C35" i="6" l="1"/>
  <c r="D32" i="6"/>
  <c r="D22" i="6"/>
  <c r="C22" i="6"/>
  <c r="D14" i="6"/>
  <c r="C14" i="6"/>
  <c r="D7" i="6"/>
  <c r="D35" i="6" s="1"/>
  <c r="C7" i="6"/>
  <c r="J11" i="8" l="1"/>
  <c r="J10" i="8"/>
  <c r="J9" i="8"/>
  <c r="J8" i="8"/>
  <c r="H11" i="8"/>
  <c r="H10" i="8"/>
  <c r="H9" i="8"/>
  <c r="H8" i="8"/>
  <c r="D35" i="7" l="1"/>
  <c r="D32" i="7"/>
  <c r="D22" i="7"/>
  <c r="C22" i="7"/>
  <c r="D14" i="7"/>
  <c r="C14" i="7"/>
  <c r="D7" i="7"/>
  <c r="C7" i="7"/>
  <c r="C35" i="7" s="1"/>
  <c r="D32" i="5" l="1"/>
  <c r="D22" i="5"/>
  <c r="C22" i="5"/>
  <c r="D14" i="5"/>
  <c r="D35" i="5" s="1"/>
  <c r="C14" i="5"/>
  <c r="C35" i="5" s="1"/>
  <c r="D7" i="5"/>
  <c r="C7" i="5"/>
  <c r="G11" i="8" l="1"/>
  <c r="G10" i="8"/>
  <c r="G9" i="8"/>
  <c r="G8" i="8"/>
  <c r="F11" i="8"/>
  <c r="F10" i="8"/>
  <c r="F9" i="8"/>
  <c r="F8" i="8"/>
  <c r="E11" i="8"/>
  <c r="E10" i="8"/>
  <c r="E9" i="8"/>
  <c r="E8" i="8"/>
  <c r="D11" i="8"/>
  <c r="K11" i="8" s="1"/>
  <c r="D8" i="8"/>
  <c r="J12" i="8"/>
  <c r="I12" i="8"/>
  <c r="H12" i="8"/>
  <c r="E12" i="8" l="1"/>
  <c r="K8" i="8"/>
  <c r="F12" i="8"/>
  <c r="G12" i="8"/>
  <c r="D32" i="3"/>
  <c r="D22" i="3"/>
  <c r="C22" i="3"/>
  <c r="D14" i="3"/>
  <c r="C14" i="3"/>
  <c r="D7" i="3"/>
  <c r="D35" i="3" s="1"/>
  <c r="C7" i="3"/>
  <c r="C35" i="3" s="1"/>
  <c r="C35" i="2" l="1"/>
  <c r="D32" i="2"/>
  <c r="D22" i="2"/>
  <c r="D14" i="2"/>
  <c r="D7" i="2"/>
  <c r="D35" i="2" s="1"/>
  <c r="D32" i="1" l="1"/>
  <c r="D22" i="1"/>
  <c r="C22" i="1"/>
  <c r="D14" i="1"/>
  <c r="C14" i="1"/>
  <c r="D7" i="1"/>
  <c r="D35" i="1" s="1"/>
  <c r="C7" i="1"/>
  <c r="C35" i="1" s="1"/>
  <c r="C35" i="4" l="1"/>
  <c r="D32" i="4"/>
  <c r="D22" i="4"/>
  <c r="D10" i="8" s="1"/>
  <c r="K10" i="8" s="1"/>
  <c r="D14" i="4"/>
  <c r="D9" i="8" s="1"/>
  <c r="D7" i="4"/>
  <c r="K9" i="8" l="1"/>
  <c r="K12" i="8" s="1"/>
  <c r="D12" i="8"/>
  <c r="D35" i="4"/>
</calcChain>
</file>

<file path=xl/sharedStrings.xml><?xml version="1.0" encoding="utf-8"?>
<sst xmlns="http://schemas.openxmlformats.org/spreadsheetml/2006/main" count="519" uniqueCount="204">
  <si>
    <t>Rhode Island Executive Office of Health &amp; Human Services</t>
  </si>
  <si>
    <t>ELEMENTS</t>
  </si>
  <si>
    <t>MAXIMUM POINTS</t>
  </si>
  <si>
    <t>NOTES</t>
  </si>
  <si>
    <t>PAGE# in RFP</t>
  </si>
  <si>
    <t>PROPOSAL EVALUATION SCORESHEET FOR THE RHODE ISLAND TRANSPORTATION BROKERAGE SERVICES</t>
  </si>
  <si>
    <t>BID  #7591562</t>
  </si>
  <si>
    <t>Staff Qualifications</t>
  </si>
  <si>
    <t>Capability, Capacity, and Qualifications of the Bidder</t>
  </si>
  <si>
    <t>Work Plan</t>
  </si>
  <si>
    <t>Approach Proposed</t>
  </si>
  <si>
    <t>POINTS SCORED</t>
  </si>
  <si>
    <t xml:space="preserve">Bidder describes how it will maintain sufficient levels of supervisory and support staff with sufficient training and work experience to perform all contract requirements on an ongoing basis, including a general manager and key staff. </t>
  </si>
  <si>
    <t>Bidder proposes a staffing plan/model showing personnel categories and staffing equivalents for major categories of staff assigned to each activity. Responses must identify the persons proposed for the key positions by name; including resumes and a short narrative description summarizing relevant experience of all proposed key personnel. Resumes should include relevant project experience, description of the person’s role on the project, dates of participation, and three references with names, addresses, telephone numbers and e‐mail addresses.</t>
  </si>
  <si>
    <t>Bidder provides an organization chart for all key personnel (prospective).</t>
  </si>
  <si>
    <t>Bidder describes its ability to fulfill recipient requests, trip requests and recovery trips.</t>
  </si>
  <si>
    <t>Bidder describes its ability/experience with verifying recipient eligibility.</t>
  </si>
  <si>
    <t>Bidder describes its ability to reimburse transportation providers.</t>
  </si>
  <si>
    <t>Bidder describes how it will report accidents, injuries, and incidents.</t>
  </si>
  <si>
    <t>Bidder describes how it will monitor performance and consumer satisfaction.</t>
  </si>
  <si>
    <t>Bidder describes how it will integrate websites, mobile applications &amp; other innovations.</t>
  </si>
  <si>
    <t>Bidder describes how it will subcontract for the actual transportation services with transportation providers.</t>
  </si>
  <si>
    <t>Bidder describes how it will develop a successful transportation provider network.</t>
  </si>
  <si>
    <t>Bider describes how it will ensure all drivers and vehicles providing transportation services meet the minimum requirements listed in the Provider and Vehicle Requirements section of this RFP.</t>
  </si>
  <si>
    <t>Bidder describes how the Broker will provide ongoing education throughout the life of the contract by the bidder for medical providers, transportation providers (TP's), and recipients.</t>
  </si>
  <si>
    <t>Bidder describes its standard complaint process and approach to handling complaints, whether verbal or written, from recipients, TPs, healthcare providers and other facilities, EOHHS, other interested parties, or the Broker itself. Include written procedures and processes that will be used by the bidder to receive and respond to all complaints about transportation services and the use of technology to aid in determining the validity of complaints.</t>
  </si>
  <si>
    <t>Bidder describes its overall approach to providing a quality service delivery, including proposed plans for generating all of the required reports as well as development of any ad hoc reports required by EOHHS.</t>
  </si>
  <si>
    <t>Bidder describes how it will provide planned physical location of staff, requirements for start-up, implementation, and ongoing operations.</t>
  </si>
  <si>
    <t xml:space="preserve">Bidder describes how it will develop a plan to demonstrate its readiness to begin operations under a contract with EOHHS as outlined in section 4.5.12- Implementation of this RFP.                                                                                                                                                 </t>
  </si>
  <si>
    <t>Bidder describes how the Broker will develop transportation service marketing materials.</t>
  </si>
  <si>
    <t>Bidder describes how it will develop policies and procedures for authorizing, scheduling, managing, and making payment for all transportation services.</t>
  </si>
  <si>
    <t>Sec 3.8,   3.10.2.4, 3.10.2.5</t>
  </si>
  <si>
    <t xml:space="preserve">Sec 3.8   </t>
  </si>
  <si>
    <t>3.10.1.1,  3.10.1.6,  3.10.1.8, 3.10.1.13 (4)</t>
  </si>
  <si>
    <t>3.10.1.1,  3.10.1.2,  3.10.1.5, 3.10.3.2</t>
  </si>
  <si>
    <t>For the item listed above, consider that the incumbent bidder may not offer anything for start-up. This should not be considered a deficiency.</t>
  </si>
  <si>
    <t>Sec 3, pg 19  3.10.6</t>
  </si>
  <si>
    <t>3.10.1.7</t>
  </si>
  <si>
    <t>3.10.1.12</t>
  </si>
  <si>
    <t>3.10.1.13</t>
  </si>
  <si>
    <t>Sec 3, pg 19  Sec 3, pg  20  3.10.3.1</t>
  </si>
  <si>
    <t>3.10.4.1   3.10.4.2</t>
  </si>
  <si>
    <t>3.10.5</t>
  </si>
  <si>
    <t>3.10.7</t>
  </si>
  <si>
    <t>3.10.7, pg 47</t>
  </si>
  <si>
    <t>Page 31   Page 47   Page 49   3.10.8</t>
  </si>
  <si>
    <t>3.10.13.3</t>
  </si>
  <si>
    <t>Entire Scope Section        Page 23, 36, 38, 39, 46, 49, 53, 31   Reports- all through RFP</t>
  </si>
  <si>
    <t>TOTALS</t>
  </si>
  <si>
    <r>
      <t xml:space="preserve">Reviewer:   </t>
    </r>
    <r>
      <rPr>
        <sz val="12"/>
        <color theme="1"/>
        <rFont val="Times New Roman"/>
        <family val="1"/>
      </rPr>
      <t>__</t>
    </r>
    <r>
      <rPr>
        <b/>
        <sz val="12"/>
        <color theme="1"/>
        <rFont val="Times New Roman"/>
        <family val="1"/>
      </rPr>
      <t>Mario Olivieri</t>
    </r>
    <r>
      <rPr>
        <sz val="12"/>
        <color theme="1"/>
        <rFont val="Times New Roman"/>
        <family val="1"/>
      </rPr>
      <t>__________</t>
    </r>
    <r>
      <rPr>
        <b/>
        <sz val="12"/>
        <color theme="1"/>
        <rFont val="Times New Roman"/>
        <family val="1"/>
      </rPr>
      <t xml:space="preserve">      Bidder:  </t>
    </r>
    <r>
      <rPr>
        <sz val="12"/>
        <color theme="1"/>
        <rFont val="Times New Roman"/>
        <family val="1"/>
      </rPr>
      <t>__</t>
    </r>
    <r>
      <rPr>
        <b/>
        <sz val="12"/>
        <color theme="1"/>
        <rFont val="Times New Roman"/>
        <family val="1"/>
      </rPr>
      <t>LogistCare</t>
    </r>
    <r>
      <rPr>
        <sz val="12"/>
        <color theme="1"/>
        <rFont val="Times New Roman"/>
        <family val="1"/>
      </rPr>
      <t>______________________</t>
    </r>
    <r>
      <rPr>
        <b/>
        <sz val="12"/>
        <color theme="1"/>
        <rFont val="Times New Roman"/>
        <family val="1"/>
      </rPr>
      <t xml:space="preserve">                   Date:  _____________________                                 </t>
    </r>
  </si>
  <si>
    <t>Staff already in place. Vast national resources to pull from. Committed to continued training.</t>
  </si>
  <si>
    <t>Location in place. Detailed implementation plan.</t>
  </si>
  <si>
    <t>Good description of role in process. Eperience slightly short, but proven. Good presentation of GM's success in RI.</t>
  </si>
  <si>
    <t>A lot of relevant detail. Hazardous weather. MET Team. GPS/AVL mention. Urgent trip details. Gatekeeping. Good details of the reservation method. Recurring and SO trips. Multi lingual. RI network experience. Will call. Managing member no-shows.</t>
  </si>
  <si>
    <t>Excellent coverage of RFP requirements. Excellent procedure details.</t>
  </si>
  <si>
    <t>Does not mention items. Good tech and controls. Retro claims.</t>
  </si>
  <si>
    <t>All items. Abuse listed.</t>
  </si>
  <si>
    <t>Excellent comprehensive performance and satisfaction presentation. VRAC accredit.</t>
  </si>
  <si>
    <t>Great covrage of all items, excep #1. Good fraud.</t>
  </si>
  <si>
    <t>National and State specific policies. Currently 100% compliance with Ri P&amp;P. HIPPA compliance. EOHHS approval.</t>
  </si>
  <si>
    <t>Provider agreement &amp; provider manual included. All provisions. Established T/P's in place.</t>
  </si>
  <si>
    <t>Shows more than twice the capacity of all others. Maintain a strong network thru unique methods.</t>
  </si>
  <si>
    <t>Good details. Covers main requirements.</t>
  </si>
  <si>
    <t>list all types of facilities. Proven experience with facilities in RI. Good elaboration on navigating the stakeholders in RI. On-site visits.</t>
  </si>
  <si>
    <t>Sec 3.10.10, reporting/ already meets all requirements. Covers quality services- referred to othe rsectionsof RFP. Refers to 3.10.9.3. Full detialed QIP and operations. Covers all aspects of S.O.W. (incl reporting) &amp; new initiatives. Dashboard in use; ad-hoc. Detailed action items specifically describing relevant tasks.</t>
  </si>
  <si>
    <r>
      <t xml:space="preserve">Reviewer:   </t>
    </r>
    <r>
      <rPr>
        <sz val="12"/>
        <color theme="1"/>
        <rFont val="Times New Roman"/>
        <family val="1"/>
      </rPr>
      <t>_Maria Narishkin___</t>
    </r>
    <r>
      <rPr>
        <b/>
        <sz val="12"/>
        <color theme="1"/>
        <rFont val="Times New Roman"/>
        <family val="1"/>
      </rPr>
      <t xml:space="preserve">      Bidder:  </t>
    </r>
    <r>
      <rPr>
        <sz val="12"/>
        <color theme="1"/>
        <rFont val="Times New Roman"/>
        <family val="1"/>
      </rPr>
      <t>______LogistiCare__________________</t>
    </r>
    <r>
      <rPr>
        <b/>
        <sz val="12"/>
        <color theme="1"/>
        <rFont val="Times New Roman"/>
        <family val="1"/>
      </rPr>
      <t xml:space="preserve">                   Date:  ______05/25/2018_______________                                 </t>
    </r>
  </si>
  <si>
    <t>Current staff of 62 employees
Training at corporate level
Pay for Performance incentive for call center staff
WFM Software</t>
  </si>
  <si>
    <t>Provided</t>
  </si>
  <si>
    <t xml:space="preserve">Phone, website, fax, mobile app (Trip manager), email. 48 hr. notification and same day urgent trips, 10 bilingual CSRs, back-up and after hours in AZ.
Mobile app will call and trip status updates
ACD Automatic call distributor, IVR integrated voice response, WFM workforce management LogiCAD- uses business rules, gatekeeping
SUD considered urgent trip in some cases
AVL map tool
Automated trip reminder 24hrs
Member Experience Team (MET)
good hazardous weather plan
</t>
  </si>
  <si>
    <t>LogistiCAD with business rules, EOHHS eligibility file (currently monthly) with online access to state file
Verify eligibility, mode, service, provider, timing
Assignment to TP with algorithm re quality, location, cost
NEW- Automated trip optimization (route)
TP Portal for unassigned trips
Pre/Post trip verification
Proposed monthly billing of copay</t>
  </si>
  <si>
    <t>Validated claims, adjudicated for lowest price, process for retro-active eligibility, on-time through electronic billing system.
No time frame given</t>
  </si>
  <si>
    <t>Using current process, tier one and tier 2</t>
  </si>
  <si>
    <t>Use of scorecards for CSRs and TPs, surveys. Call monitoring. Additional trip assignment incentive for TPs, Use of GPS/AVL, site visits, mystery rider, well-defined quality improvement process including stakeholder feedback</t>
  </si>
  <si>
    <t>Facilities web portal for single and standing order trips, forms, attendance verification.
Member portal for reservation, modifications and cancellations
Mobile app trip reservation, will call, status of transport
AVL system for all TPs, real-time tracking
Corporate IT available
Qlik Sense portal for EOHHS
Network capacity management too. Trip optimization tool</t>
  </si>
  <si>
    <t>Currently using EOHHS approved P&amp;P. URAC accredited call center</t>
  </si>
  <si>
    <t>Impressive improvements from 2014 to 2017. 
77 contracted TPs with 691 drivers
Will use on-demand vehicles, credentialed independent volunteer network, mileage
Training, credentialing, monitoring of TP performance
No disruption of services</t>
  </si>
  <si>
    <t>Has a robust network
Review of utilization data that influence network capacity
Capacity planning tool using LogistiCAD data to identify network gaps, capacity analysis, review complaint trends to identify gaps. Goal of 115% network capacity. Performance monitoring. Provided TP service agreement, AVL currently at 13% (excluding Public transportation), post trip surveys. New feature: Interagency Blitz Program used in other markets (on-street observation), mystery rider, performance improvement plan with TPs, quarterly individual TP meetings</t>
  </si>
  <si>
    <t>Bidder describes how it will ensure all drivers and vehicles providing transportation services meet the minimum requirements listed in the Provider and Vehicle Requirements section of this RFP.</t>
  </si>
  <si>
    <t>Credentialing upon contract and yearly, provider training including PASS, field monitors inspect every vehicle yearly in person and pass/fail vehicles, random on-site visits &amp; vehicle inspections 
Does not mention a credentialing monitoring system</t>
  </si>
  <si>
    <t>2017 attended 544 educational/outreach events, including review of existing/new policies to Medical facilities. Website updates, on-site visits education sessions with staff, caseworkers… New contract: will provide weekly advanced trip notice reports to each MCO. Consumer Advisory committee meetings
Members: distribution of information to members approved by EOHHS.(sample provided), website FQA, IVR to create outbound messages to specific groups of members or all members</t>
  </si>
  <si>
    <t>Currently in place and will update as needed.</t>
  </si>
  <si>
    <t>Decrease in complaints. Clear methods of complaint submission. New contract will contract with third-party independent organization for complaint management SaviLinx, NE based woman owned. (program integrity and transparency). Separate from RFP requirement of Recipient Advocate. Online and phone, auto transfer to SaviLinx (into LogistiCAD), LogistiCare's Quality Assurance dept. to perform complaint investigation. GPS (if available?). SaviLinx will audit 20% of LogistiCare's resolutions and will report at consumer advisory committee meetings. EOHHS portal. Member experience team monitors trips for members who filed complaints. Has FWA process in place</t>
  </si>
  <si>
    <t>incumbent, will finalize implementation plan t include new contractual requirements</t>
  </si>
  <si>
    <t>Implementation plan not as detailed because of being the incumbent vendor. Minimal information on reporting, currently provides reports, samples provided. Qlik sense. Minimal info on quality improvement and operation plan.</t>
  </si>
  <si>
    <t xml:space="preserve">Reviewer:   Elizabeth Shelov      Bidder:  Logisticare   Date:  May 27, 2018                                 </t>
  </si>
  <si>
    <t>Vendor has been in Rhode Island since 2014. The proposal sets the tone; they want to maintain the contract.</t>
  </si>
  <si>
    <t>Developed their first NEMT program in 1996; Is committed to hiring R.I. Works recipients; A general manager is already in place; there will be no transitional issues.</t>
  </si>
  <si>
    <t>62 FTEs</t>
  </si>
  <si>
    <t xml:space="preserve">Very detailed; included transitional information; </t>
  </si>
  <si>
    <t>Chart included</t>
  </si>
  <si>
    <t>Proposal is in good order: no typos, etc</t>
  </si>
  <si>
    <t xml:space="preserve">Very detailed section: inclement weather, web-based services, three automated systems, 60,000 requests per month, termination of beneficiaries, describes policies and contingency plans; Continuous call center operations maintained in Arizona; </t>
  </si>
  <si>
    <t>See page 16:  Very detailed steps provided; describes new functionality in 2019;</t>
  </si>
  <si>
    <t>No timelines provided; no data; Auto-verification; See page 15 for a testimonial; Use of the website for transportation providers; Page 19:  collection of co-payments (suggestions);</t>
  </si>
  <si>
    <t>Only one paragraph provided but see also page 195</t>
  </si>
  <si>
    <t xml:space="preserve">Call monitoring; scorecards for transportation providers; post-call surveys, transportation provider scorecards to be published online; consumer advisory committee; surveys; stakeholder surveys; URAC-accredited; only NEMT broker to receive CORE accreditation; quality assurance process; </t>
  </si>
  <si>
    <t>Not clear which parties have to use which applications; Page 27 describes the applications; There will be dedicated workspace for EOHHS employees.</t>
  </si>
  <si>
    <t>"No risk implementation":  no disruption to beneficiaries</t>
  </si>
  <si>
    <t>References HIPAA and confidentiality provisions on page 30</t>
  </si>
  <si>
    <t>Use of volunteers; improvements cited on page 31; Describes commercial, public transit, and on-demand services</t>
  </si>
  <si>
    <t>A bit repetitive; Mystery Riders; interagency blitz programs, transportation provider meetings</t>
  </si>
  <si>
    <t xml:space="preserve">See page 37:  In Rhode Island since 2014; orientation and credentialing on page 38; In-house orientation; inspections every year; random monthly inspections; monitoring of credentials; </t>
  </si>
  <si>
    <t>Data provided regarding training, education, outreach; Page 40: website, outreach, community events</t>
  </si>
  <si>
    <t xml:space="preserve">Only one paragraph provided </t>
  </si>
  <si>
    <t xml:space="preserve">See page 43:  complaints have decreased; Savilinx will provide complaint management services, includes a new methodology, the member experience team (MET); use of a third party ombudsman; </t>
  </si>
  <si>
    <t>Incumbent; ready to go with contract modifications as soon as possible</t>
  </si>
  <si>
    <t>Presence in Rhode Island; trained staff; Page 49:  call center staffed with 62 FTEs; good use of technology; Page 49:  good overview of the service model; network development; quality assurance and operational plan; data reporting to EOHHS every month; data dashboard; EOHHS will have program data.</t>
  </si>
  <si>
    <r>
      <t xml:space="preserve">Reviewer:   </t>
    </r>
    <r>
      <rPr>
        <sz val="12"/>
        <color theme="1"/>
        <rFont val="Times New Roman"/>
        <family val="1"/>
      </rPr>
      <t>Bridget Kinsella</t>
    </r>
    <r>
      <rPr>
        <b/>
        <sz val="12"/>
        <color theme="1"/>
        <rFont val="Times New Roman"/>
        <family val="1"/>
      </rPr>
      <t xml:space="preserve">      Bidder: </t>
    </r>
    <r>
      <rPr>
        <sz val="12"/>
        <color theme="1"/>
        <rFont val="Times New Roman"/>
        <family val="1"/>
      </rPr>
      <t>Logisticare</t>
    </r>
    <r>
      <rPr>
        <b/>
        <sz val="12"/>
        <color theme="1"/>
        <rFont val="Times New Roman"/>
        <family val="1"/>
      </rPr>
      <t xml:space="preserve">                    Date:  </t>
    </r>
    <r>
      <rPr>
        <sz val="12"/>
        <color theme="1"/>
        <rFont val="Times New Roman"/>
        <family val="1"/>
      </rPr>
      <t>6/18/18</t>
    </r>
    <r>
      <rPr>
        <b/>
        <sz val="12"/>
        <color theme="1"/>
        <rFont val="Times New Roman"/>
        <family val="1"/>
      </rPr>
      <t xml:space="preserve">                                 </t>
    </r>
  </si>
  <si>
    <t>Retention covered. Could be motre detail on training</t>
  </si>
  <si>
    <t>Office in place, 62 staff in RI</t>
  </si>
  <si>
    <t>All areas covered, reusmes and references good</t>
  </si>
  <si>
    <t xml:space="preserve">Chart complete </t>
  </si>
  <si>
    <t xml:space="preserve">All areas covered. Does EOHHS have access to website/reports? This may be in place already </t>
  </si>
  <si>
    <t xml:space="preserve">Detailed </t>
  </si>
  <si>
    <t xml:space="preserve">Could have incorporated tech </t>
  </si>
  <si>
    <t xml:space="preserve">Surveys and Q/A covered </t>
  </si>
  <si>
    <t xml:space="preserve">App, reminders, trip scheduling, GPS </t>
  </si>
  <si>
    <t>Has the poceesses in place, does not outline what they are</t>
  </si>
  <si>
    <t>thorough</t>
  </si>
  <si>
    <t xml:space="preserve">AVL, Disabled population </t>
  </si>
  <si>
    <t xml:space="preserve">More training details needed </t>
  </si>
  <si>
    <t>Again states what they currently have in place</t>
  </si>
  <si>
    <t>Detailed process</t>
  </si>
  <si>
    <t xml:space="preserve">Reporting practice in place, full call center staff, good overview </t>
  </si>
  <si>
    <t>COMPONENT</t>
  </si>
  <si>
    <t>Max</t>
  </si>
  <si>
    <t>Average</t>
  </si>
  <si>
    <t>Point Value</t>
  </si>
  <si>
    <t xml:space="preserve"> Score</t>
  </si>
  <si>
    <t>Reviewer</t>
  </si>
  <si>
    <t xml:space="preserve">Staff Qualifications </t>
  </si>
  <si>
    <t xml:space="preserve">Capability, Capacity, and Qualifications of the Bidder </t>
  </si>
  <si>
    <t xml:space="preserve">Approach Proposed </t>
  </si>
  <si>
    <t>Technical Proposal Score</t>
  </si>
  <si>
    <t>Minimum Required Score</t>
  </si>
  <si>
    <t xml:space="preserve">Cost </t>
  </si>
  <si>
    <t>Total Score</t>
  </si>
  <si>
    <t>Reviewer Comments:</t>
  </si>
  <si>
    <r>
      <t xml:space="preserve">Reviewer:  </t>
    </r>
    <r>
      <rPr>
        <b/>
        <u/>
        <sz val="12"/>
        <color theme="1"/>
        <rFont val="Times New Roman"/>
        <family val="1"/>
      </rPr>
      <t>Meghan Connelly</t>
    </r>
    <r>
      <rPr>
        <b/>
        <sz val="12"/>
        <color theme="1"/>
        <rFont val="Times New Roman"/>
        <family val="1"/>
      </rPr>
      <t xml:space="preserve">                     Bidder:  </t>
    </r>
    <r>
      <rPr>
        <b/>
        <u/>
        <sz val="12"/>
        <color theme="1"/>
        <rFont val="Times New Roman"/>
        <family val="1"/>
      </rPr>
      <t>Logisticare</t>
    </r>
    <r>
      <rPr>
        <b/>
        <sz val="12"/>
        <color theme="1"/>
        <rFont val="Times New Roman"/>
        <family val="1"/>
      </rPr>
      <t xml:space="preserve">                            Date:  </t>
    </r>
    <r>
      <rPr>
        <b/>
        <u/>
        <sz val="12"/>
        <color theme="1"/>
        <rFont val="Times New Roman"/>
        <family val="1"/>
      </rPr>
      <t>May 27, 2018</t>
    </r>
    <r>
      <rPr>
        <b/>
        <sz val="12"/>
        <color theme="1"/>
        <rFont val="Times New Roman"/>
        <family val="1"/>
      </rPr>
      <t xml:space="preserve">                                 </t>
    </r>
  </si>
  <si>
    <t>Already in place.  62 employees corporate/executive team in Atlanta, GA will have 50% from RI Works</t>
  </si>
  <si>
    <t>already in place, 30 Chapel View Boulevard, Suite 110</t>
  </si>
  <si>
    <t>General manager Edmundo Donatiu Hinds pay-for-performance quarterly bonus ($450/quarter) resumes and references</t>
  </si>
  <si>
    <t>yes, provided</t>
  </si>
  <si>
    <t>Via phone, web, email, fax, mobile app. Callers can handle simple tasks on their own in the que. Single one-time recurring, standing orders, 24/7/365 @ Phoenix, AZ.  Manage/monitor call volume dedicated lines for different stakeholders</t>
  </si>
  <si>
    <t>Uses EOHHS eligibility file provided on monthly basis, asks 7 questions.  Uses business rules entered into system.</t>
  </si>
  <si>
    <t>Authorized services rendered. TP web portal; no time line.  Electronic billing system.</t>
  </si>
  <si>
    <t>Formal process in provider manual; trained to report suspected abuse</t>
  </si>
  <si>
    <t>Past-call survey TP scorecards, Quality Assurance Plan, Consumer Advisory Committee.  Uses scorecards, satisfaction surveys.</t>
  </si>
  <si>
    <t>Facilities portal, member website, Trip manager app, AVL tracking</t>
  </si>
  <si>
    <t>Currently in place, proactive in managing/updating working with EOHHS</t>
  </si>
  <si>
    <t>Current: 77 TPs, 691 drivers</t>
  </si>
  <si>
    <t>Grown network by 250% since 2014, increase of 406 vehicles goal; to build 115% capacity</t>
  </si>
  <si>
    <t>Orientation session vehicle inspections in-person, random on-site visits, field observations</t>
  </si>
  <si>
    <t>544 education/outreach events in 2017 (emails/calls included). Need defined outreach plan to avoid confusion.  Disingenuous to count emails and phone calls as part of education and outreach- really skews the number,</t>
  </si>
  <si>
    <t>Already has EOHHS approved materials</t>
  </si>
  <si>
    <t>Method to file complaint clearly communicated--can be submitted verbally or in writing.   Under new contract will engage 3rd party ombudsman---&gt; I'm happy to hear this proposal.</t>
  </si>
  <si>
    <t>Incumbent vendor</t>
  </si>
  <si>
    <r>
      <t>Implemented/managed more state programs than any other broker; no-risk implementation; minimal description on reporting, though does refer back to other sections.  Real-time data through self-service Quick sense</t>
    </r>
    <r>
      <rPr>
        <i/>
        <sz val="12"/>
        <color theme="1"/>
        <rFont val="Times New Roman"/>
        <family val="1"/>
      </rPr>
      <t>.</t>
    </r>
    <r>
      <rPr>
        <sz val="12"/>
        <color theme="1"/>
        <rFont val="Times New Roman"/>
        <family val="1"/>
      </rPr>
      <t xml:space="preserve">  Ad-hoc custom reports, any records within 5 business days</t>
    </r>
  </si>
  <si>
    <r>
      <t xml:space="preserve">Reviewer:   </t>
    </r>
    <r>
      <rPr>
        <sz val="12"/>
        <color theme="1"/>
        <rFont val="Times New Roman"/>
        <family val="1"/>
      </rPr>
      <t>__Jason Lyon____________________</t>
    </r>
    <r>
      <rPr>
        <b/>
        <sz val="12"/>
        <color theme="1"/>
        <rFont val="Times New Roman"/>
        <family val="1"/>
      </rPr>
      <t xml:space="preserve">      Bidder:  </t>
    </r>
    <r>
      <rPr>
        <sz val="12"/>
        <color theme="1"/>
        <rFont val="Times New Roman"/>
        <family val="1"/>
      </rPr>
      <t>____LGTC__________</t>
    </r>
    <r>
      <rPr>
        <b/>
        <sz val="12"/>
        <color theme="1"/>
        <rFont val="Times New Roman"/>
        <family val="1"/>
      </rPr>
      <t xml:space="preserve">                   Date:  _____________________                                 </t>
    </r>
  </si>
  <si>
    <t>Establish competitive fair rates for TPs</t>
  </si>
  <si>
    <t>Invite for EOHHS to attend orientations</t>
  </si>
  <si>
    <t>Will provide weekly reports to MCOs</t>
  </si>
  <si>
    <t>Engage a 3rd party comp[laint broker</t>
  </si>
  <si>
    <t>Tracey Tillinghast         Logisticare         6/21/2018</t>
  </si>
  <si>
    <t>description was generic and vague, training can be more detailed</t>
  </si>
  <si>
    <t>provided thorough descrition of plan, location is already established</t>
  </si>
  <si>
    <t xml:space="preserve">staffing plan-provided resumes with references in Appendix A </t>
  </si>
  <si>
    <t>provided organizational chart</t>
  </si>
  <si>
    <t>covered most areas of recipient requests, trip requests and recovery trips</t>
  </si>
  <si>
    <t>language was repetitive and unclear</t>
  </si>
  <si>
    <t>describes electronic billing system but did not provide timeframe</t>
  </si>
  <si>
    <t>follows guidelines outlined in RFP</t>
  </si>
  <si>
    <t>call monitoring, QA scorecards, monthly performance monitoring and post-call surveys</t>
  </si>
  <si>
    <t>bidder integrates several applications making managing services user friendly</t>
  </si>
  <si>
    <t>describes current policies already in place (on website)</t>
  </si>
  <si>
    <t>clear break down of what is currently available and what is needed</t>
  </si>
  <si>
    <t>has plan for TP network in place</t>
  </si>
  <si>
    <t>under new contract; will meet minimum requirements listed in the SOW</t>
  </si>
  <si>
    <t>mentions MCO's, provides educationand outreach programs through various venues</t>
  </si>
  <si>
    <t>minimal description</t>
  </si>
  <si>
    <t>collaborate w/third party-ombudsman that will act as central point of contact for complaint management and oversight</t>
  </si>
  <si>
    <t>brief descrition due to current contract</t>
  </si>
  <si>
    <t>description of overall approach to providing quality of service and delivery was fairly developed throughout bid; covers quality of service data dashboard</t>
  </si>
  <si>
    <t>Short- covers key areas.</t>
  </si>
  <si>
    <t>Describe how bidder will maintain sufficient levels of supervisory and support staff- Good presentation.</t>
  </si>
  <si>
    <t>Proposes a staffing plan/model showing personnel categories and staffing equivalents- Good description of roles in process.</t>
  </si>
  <si>
    <t xml:space="preserve">Describes bidder's ability to fulfill recipient requests, trip requests- a lot of relevant detail, gatekeeping, and managing member no-shows. </t>
  </si>
  <si>
    <t>Describe bidder's ability/experience with verifying recipient eligibility- very detailed steps provided,  good coverage of RFP requirements.</t>
  </si>
  <si>
    <t>Describes how bidder will report accidents, injuries, and incidents- all items included. Abuse is listed.</t>
  </si>
  <si>
    <t>Bidder describes how it will develop a successful transportation provider network- shows twice the capacity as all other bidders.</t>
  </si>
  <si>
    <t>Describe how the bidder will develop transportation service marketing materials- short presentation, not a lot offered.</t>
  </si>
  <si>
    <t xml:space="preserve">Bidder describes its overall approach to providing a quality service delivery- good overall approach, minimal info on reporting, </t>
  </si>
  <si>
    <t>Retro claims mentioned. No payment timeline stated.</t>
  </si>
  <si>
    <t xml:space="preserve">Describe bidder's ability to reimburse transportation providers- does not mention all items. Good tech and controls description. </t>
  </si>
  <si>
    <t>application. Not clear on which parties use which applications.</t>
  </si>
  <si>
    <t xml:space="preserve">Describes how bidder will integrate websites, mobile applications &amp; other innovations- coverage of most items, good fraud oversight </t>
  </si>
  <si>
    <t xml:space="preserve">Describe how bidder will develop policies and procedures for authorizing, scheduling, managing, and making payment for all transportation </t>
  </si>
  <si>
    <t>services- states all required policies currently exist with bidder- but does not list specifically.</t>
  </si>
  <si>
    <t xml:space="preserve">Describes how the Broker will provide ongoing education throughout the life of the contract- good elaboration for most elements, some </t>
  </si>
  <si>
    <t>not mentioned.</t>
  </si>
  <si>
    <t>Describe how bidder will provide planned physical location of staff- already in place, well detailed implementation plan.</t>
  </si>
  <si>
    <t>Describe how bidder will develop a plan to demonstrate its readiness to begin operations- stated readiness to include conditions of RFP.</t>
  </si>
  <si>
    <t>ISBE Participation</t>
  </si>
  <si>
    <t>Bidder:  Logisticare Solutions, LLC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</si>
</sst>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13" x14ac:knownFonts="1">
    <font>
      <sz val="11"/>
      <color theme="1"/>
      <name val="Calibri"/>
      <family val="2"/>
      <scheme val="minor"/>
    </font>
    <font>
      <b/>
      <u/>
      <sz val="12"/>
      <color theme="1"/>
      <name val="Times New Roman"/>
      <family val="1"/>
    </font>
    <font>
      <sz val="12"/>
      <color theme="1"/>
      <name val="Times New Roman"/>
      <family val="1"/>
    </font>
    <font>
      <b/>
      <sz val="12"/>
      <color theme="1"/>
      <name val="Times New Roman"/>
      <family val="1"/>
    </font>
    <font>
      <b/>
      <sz val="11"/>
      <color theme="1"/>
      <name val="Times New Roman"/>
      <family val="1"/>
    </font>
    <font>
      <sz val="12"/>
      <color rgb="FF000000"/>
      <name val="Times New Roman"/>
      <family val="1"/>
    </font>
    <font>
      <sz val="11"/>
      <color theme="1"/>
      <name val="Times New Roman"/>
      <family val="1"/>
    </font>
    <font>
      <sz val="11"/>
      <color theme="1"/>
      <name val="Calibri"/>
      <family val="2"/>
      <scheme val="minor"/>
    </font>
    <font>
      <b/>
      <i/>
      <sz val="12"/>
      <color theme="1"/>
      <name val="Times New Roman"/>
      <family val="1"/>
    </font>
    <font>
      <b/>
      <sz val="11"/>
      <color theme="1"/>
      <name val="Calibri"/>
      <family val="2"/>
      <scheme val="minor"/>
    </font>
    <font>
      <b/>
      <u/>
      <sz val="12"/>
      <color theme="1"/>
      <name val="Calibri"/>
      <family val="2"/>
      <scheme val="minor"/>
    </font>
    <font>
      <i/>
      <sz val="12"/>
      <color theme="1"/>
      <name val="Times New Roman"/>
      <family val="1"/>
    </font>
    <font>
      <sz val="12"/>
      <color theme="1"/>
      <name val="Calibri"/>
      <family val="2"/>
      <scheme val="minor"/>
    </font>
  </fonts>
  <fills count="12">
    <fill>
      <patternFill patternType="none"/>
    </fill>
    <fill>
      <patternFill patternType="gray125"/>
    </fill>
    <fill>
      <patternFill patternType="solid">
        <fgColor theme="4" tint="0.59999389629810485"/>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7" tint="0.59999389629810485"/>
        <bgColor indexed="64"/>
      </patternFill>
    </fill>
    <fill>
      <patternFill patternType="solid">
        <fgColor theme="0"/>
        <bgColor indexed="64"/>
      </patternFill>
    </fill>
    <fill>
      <patternFill patternType="solid">
        <fgColor rgb="FF00B050"/>
        <bgColor indexed="64"/>
      </patternFill>
    </fill>
    <fill>
      <patternFill patternType="solid">
        <fgColor rgb="FFFF000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xf numFmtId="43" fontId="7" fillId="0" borderId="0" applyFont="0" applyFill="0" applyBorder="0" applyAlignment="0" applyProtection="0"/>
  </cellStyleXfs>
  <cellXfs count="133">
    <xf numFmtId="0" fontId="0" fillId="0" borderId="0" xfId="0"/>
    <xf numFmtId="0" fontId="2" fillId="0" borderId="0" xfId="0" applyFont="1"/>
    <xf numFmtId="0" fontId="2" fillId="0" borderId="0" xfId="0" applyFont="1" applyFill="1" applyBorder="1"/>
    <xf numFmtId="0" fontId="2" fillId="0" borderId="0" xfId="0" applyFont="1" applyFill="1"/>
    <xf numFmtId="0" fontId="4" fillId="0" borderId="0" xfId="0" applyFont="1" applyFill="1" applyBorder="1" applyAlignment="1">
      <alignment horizontal="center" wrapText="1"/>
    </xf>
    <xf numFmtId="0" fontId="4" fillId="0" borderId="0" xfId="0" applyFont="1" applyFill="1" applyAlignment="1">
      <alignment horizontal="center" wrapText="1"/>
    </xf>
    <xf numFmtId="0" fontId="4" fillId="2" borderId="0" xfId="0" applyFont="1" applyFill="1" applyAlignment="1">
      <alignment horizontal="center" wrapText="1"/>
    </xf>
    <xf numFmtId="0" fontId="2"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vertical="center"/>
    </xf>
    <xf numFmtId="0" fontId="3" fillId="0" borderId="1" xfId="0" applyFont="1" applyBorder="1" applyAlignment="1">
      <alignment horizontal="left" vertical="center"/>
    </xf>
    <xf numFmtId="0" fontId="4" fillId="2" borderId="1" xfId="0" applyFont="1" applyFill="1" applyBorder="1" applyAlignment="1">
      <alignment horizontal="center" wrapText="1"/>
    </xf>
    <xf numFmtId="0" fontId="4" fillId="2" borderId="1" xfId="0" applyFont="1" applyFill="1" applyBorder="1" applyAlignment="1">
      <alignment horizontal="center" vertical="center" wrapText="1"/>
    </xf>
    <xf numFmtId="0" fontId="3" fillId="3" borderId="1" xfId="0" applyFont="1" applyFill="1" applyBorder="1" applyAlignment="1">
      <alignment horizontal="justify" vertical="center" wrapText="1"/>
    </xf>
    <xf numFmtId="2" fontId="2" fillId="3" borderId="1" xfId="0" applyNumberFormat="1" applyFont="1" applyFill="1" applyBorder="1" applyAlignment="1">
      <alignment horizontal="center" vertical="center"/>
    </xf>
    <xf numFmtId="2"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center" wrapText="1"/>
    </xf>
    <xf numFmtId="2" fontId="2" fillId="0" borderId="1" xfId="1" applyNumberFormat="1" applyFont="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Border="1" applyAlignment="1">
      <alignment horizontal="left" vertical="center"/>
    </xf>
    <xf numFmtId="0" fontId="8" fillId="0" borderId="1" xfId="0" applyFont="1" applyBorder="1" applyAlignment="1">
      <alignment vertical="center" wrapText="1"/>
    </xf>
    <xf numFmtId="43" fontId="2" fillId="0" borderId="1" xfId="1" applyNumberFormat="1" applyFont="1" applyBorder="1" applyAlignment="1">
      <alignment horizontal="center" vertical="center"/>
    </xf>
    <xf numFmtId="0" fontId="2" fillId="0" borderId="1" xfId="0" applyFont="1" applyFill="1" applyBorder="1" applyAlignment="1">
      <alignment horizontal="center" vertical="center"/>
    </xf>
    <xf numFmtId="2" fontId="2" fillId="0" borderId="1" xfId="1" applyNumberFormat="1" applyFont="1" applyFill="1" applyBorder="1" applyAlignment="1">
      <alignment horizontal="center" vertical="center"/>
    </xf>
    <xf numFmtId="0" fontId="2" fillId="0" borderId="1" xfId="0" applyFont="1" applyBorder="1"/>
    <xf numFmtId="0" fontId="2" fillId="0" borderId="1" xfId="0" applyFont="1" applyFill="1" applyBorder="1" applyAlignment="1">
      <alignment vertical="center" wrapText="1"/>
    </xf>
    <xf numFmtId="0" fontId="6" fillId="0" borderId="1" xfId="0" applyFont="1" applyBorder="1" applyAlignment="1">
      <alignment horizontal="center" vertical="center" wrapText="1"/>
    </xf>
    <xf numFmtId="0" fontId="2" fillId="0" borderId="1" xfId="0" applyFont="1" applyFill="1" applyBorder="1" applyAlignment="1">
      <alignment horizontal="left" vertical="center" wrapText="1"/>
    </xf>
    <xf numFmtId="0" fontId="6" fillId="0" borderId="1" xfId="0" applyFont="1" applyBorder="1" applyAlignment="1">
      <alignment horizontal="center" vertical="center"/>
    </xf>
    <xf numFmtId="0" fontId="5" fillId="0" borderId="1" xfId="0" applyFont="1" applyBorder="1" applyAlignment="1">
      <alignment vertical="center" wrapText="1"/>
    </xf>
    <xf numFmtId="0" fontId="2" fillId="0" borderId="1" xfId="0" applyFont="1" applyBorder="1" applyAlignment="1">
      <alignment horizontal="left" vertical="center" wrapText="1"/>
    </xf>
    <xf numFmtId="0" fontId="3" fillId="4" borderId="1" xfId="0" applyFont="1" applyFill="1" applyBorder="1"/>
    <xf numFmtId="2" fontId="2" fillId="4" borderId="1" xfId="0" applyNumberFormat="1" applyFont="1" applyFill="1" applyBorder="1" applyAlignment="1">
      <alignment horizontal="center" vertical="center"/>
    </xf>
    <xf numFmtId="2" fontId="2" fillId="0" borderId="1" xfId="0" applyNumberFormat="1" applyFont="1" applyFill="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xf>
    <xf numFmtId="0" fontId="3" fillId="5" borderId="1" xfId="0" applyFont="1" applyFill="1" applyBorder="1" applyAlignment="1">
      <alignment horizontal="justify" vertical="center" wrapText="1"/>
    </xf>
    <xf numFmtId="2" fontId="2" fillId="5" borderId="1" xfId="0" applyNumberFormat="1" applyFont="1" applyFill="1" applyBorder="1" applyAlignment="1">
      <alignment horizontal="center" vertical="center"/>
    </xf>
    <xf numFmtId="0" fontId="2" fillId="5" borderId="1" xfId="0" applyFont="1" applyFill="1" applyBorder="1" applyAlignment="1">
      <alignment horizontal="center" vertical="center"/>
    </xf>
    <xf numFmtId="0" fontId="3" fillId="5" borderId="1" xfId="0" applyFont="1" applyFill="1" applyBorder="1" applyAlignment="1">
      <alignment horizontal="center" vertical="center"/>
    </xf>
    <xf numFmtId="43" fontId="2" fillId="0" borderId="1" xfId="1" applyNumberFormat="1" applyFont="1" applyFill="1" applyBorder="1" applyAlignment="1">
      <alignment horizontal="center" vertical="center"/>
    </xf>
    <xf numFmtId="0" fontId="2" fillId="0" borderId="1" xfId="0" applyFont="1" applyBorder="1" applyAlignment="1">
      <alignment horizontal="left" vertical="top" wrapText="1"/>
    </xf>
    <xf numFmtId="0" fontId="2" fillId="0" borderId="1" xfId="0" applyFont="1" applyBorder="1" applyAlignment="1">
      <alignment vertical="top" wrapText="1"/>
    </xf>
    <xf numFmtId="0" fontId="2" fillId="5" borderId="1" xfId="0" applyFont="1" applyFill="1" applyBorder="1" applyAlignment="1">
      <alignment horizontal="left" vertical="center"/>
    </xf>
    <xf numFmtId="0" fontId="6" fillId="5" borderId="1" xfId="0" applyFont="1" applyFill="1" applyBorder="1" applyAlignment="1">
      <alignment horizontal="center" vertical="center"/>
    </xf>
    <xf numFmtId="0" fontId="2" fillId="5" borderId="1" xfId="0" applyFont="1" applyFill="1" applyBorder="1" applyAlignment="1">
      <alignment horizontal="left" vertical="top" wrapText="1"/>
    </xf>
    <xf numFmtId="2" fontId="2" fillId="6" borderId="1" xfId="0" applyNumberFormat="1" applyFont="1" applyFill="1" applyBorder="1" applyAlignment="1">
      <alignment horizontal="center" vertical="center"/>
    </xf>
    <xf numFmtId="0" fontId="2" fillId="4" borderId="1" xfId="0" applyFont="1" applyFill="1" applyBorder="1" applyAlignment="1">
      <alignment horizontal="center" vertical="center"/>
    </xf>
    <xf numFmtId="0" fontId="2" fillId="4" borderId="1" xfId="0" applyFont="1" applyFill="1" applyBorder="1" applyAlignment="1">
      <alignment horizontal="left" vertical="top" wrapText="1"/>
    </xf>
    <xf numFmtId="0" fontId="3" fillId="7" borderId="1" xfId="0" applyFont="1" applyFill="1" applyBorder="1" applyAlignment="1">
      <alignment vertical="center"/>
    </xf>
    <xf numFmtId="0" fontId="3" fillId="7" borderId="1" xfId="0" applyFont="1" applyFill="1" applyBorder="1" applyAlignment="1">
      <alignment horizontal="center" vertical="center"/>
    </xf>
    <xf numFmtId="0" fontId="3" fillId="7" borderId="1" xfId="0" applyFont="1" applyFill="1" applyBorder="1" applyAlignment="1">
      <alignment horizontal="left" vertical="center"/>
    </xf>
    <xf numFmtId="0" fontId="6" fillId="0" borderId="1" xfId="0" applyFont="1" applyBorder="1" applyAlignment="1">
      <alignment horizontal="left" vertical="top" wrapText="1"/>
    </xf>
    <xf numFmtId="2" fontId="2" fillId="0" borderId="1" xfId="1" applyNumberFormat="1" applyFont="1" applyBorder="1" applyAlignment="1">
      <alignment horizontal="center" vertical="top"/>
    </xf>
    <xf numFmtId="2" fontId="2" fillId="0" borderId="1" xfId="1" applyNumberFormat="1" applyFont="1" applyFill="1" applyBorder="1" applyAlignment="1">
      <alignment horizontal="center" vertical="top"/>
    </xf>
    <xf numFmtId="0" fontId="2" fillId="0" borderId="1" xfId="0" applyFont="1" applyFill="1" applyBorder="1" applyAlignment="1">
      <alignment horizontal="center" vertical="top" wrapText="1"/>
    </xf>
    <xf numFmtId="0" fontId="8" fillId="0" borderId="1" xfId="0" applyFont="1" applyBorder="1" applyAlignment="1">
      <alignment vertical="top" wrapText="1"/>
    </xf>
    <xf numFmtId="0" fontId="2" fillId="7" borderId="1" xfId="0" applyFont="1" applyFill="1" applyBorder="1"/>
    <xf numFmtId="0" fontId="2" fillId="7" borderId="1" xfId="0" applyFont="1" applyFill="1" applyBorder="1" applyAlignment="1">
      <alignment horizontal="center" vertical="center"/>
    </xf>
    <xf numFmtId="2" fontId="2" fillId="7" borderId="1" xfId="0" applyNumberFormat="1" applyFont="1" applyFill="1" applyBorder="1" applyAlignment="1">
      <alignment horizontal="center" vertical="center"/>
    </xf>
    <xf numFmtId="0" fontId="6" fillId="7" borderId="1" xfId="0" applyFont="1" applyFill="1" applyBorder="1" applyAlignment="1">
      <alignment horizontal="left" vertical="top" wrapText="1"/>
    </xf>
    <xf numFmtId="0" fontId="3" fillId="3" borderId="1" xfId="0" applyFont="1" applyFill="1" applyBorder="1" applyAlignment="1">
      <alignment horizontal="justify" vertical="top" wrapText="1"/>
    </xf>
    <xf numFmtId="2" fontId="2" fillId="3" borderId="1" xfId="0" applyNumberFormat="1" applyFont="1" applyFill="1" applyBorder="1" applyAlignment="1">
      <alignment horizontal="center" vertical="top"/>
    </xf>
    <xf numFmtId="2" fontId="2" fillId="0" borderId="1" xfId="0" applyNumberFormat="1" applyFont="1" applyBorder="1" applyAlignment="1">
      <alignment horizontal="center" vertical="top"/>
    </xf>
    <xf numFmtId="0" fontId="2" fillId="0" borderId="1" xfId="0" applyFont="1" applyFill="1" applyBorder="1" applyAlignment="1">
      <alignment horizontal="center" vertical="top"/>
    </xf>
    <xf numFmtId="0" fontId="2" fillId="0" borderId="1" xfId="0" applyFont="1" applyFill="1" applyBorder="1" applyAlignment="1">
      <alignment vertical="top" wrapText="1"/>
    </xf>
    <xf numFmtId="2" fontId="2" fillId="0" borderId="1" xfId="0" applyNumberFormat="1" applyFont="1" applyFill="1" applyBorder="1" applyAlignment="1">
      <alignment horizontal="center" vertical="top"/>
    </xf>
    <xf numFmtId="0" fontId="6" fillId="0" borderId="1" xfId="0" applyFont="1" applyBorder="1" applyAlignment="1">
      <alignment horizontal="center" vertical="top" wrapText="1"/>
    </xf>
    <xf numFmtId="0" fontId="2" fillId="0" borderId="1" xfId="0" applyFont="1" applyFill="1" applyBorder="1" applyAlignment="1">
      <alignment horizontal="left" vertical="top" wrapText="1"/>
    </xf>
    <xf numFmtId="0" fontId="6" fillId="0" borderId="1" xfId="0" applyFont="1" applyBorder="1" applyAlignment="1">
      <alignment horizontal="center" vertical="top"/>
    </xf>
    <xf numFmtId="0" fontId="2" fillId="7" borderId="1" xfId="0" applyFont="1" applyFill="1" applyBorder="1" applyAlignment="1">
      <alignment vertical="top" wrapText="1"/>
    </xf>
    <xf numFmtId="0" fontId="2" fillId="7" borderId="1" xfId="0" applyFont="1" applyFill="1" applyBorder="1" applyAlignment="1">
      <alignment horizontal="center" vertical="top"/>
    </xf>
    <xf numFmtId="2" fontId="2" fillId="7" borderId="1" xfId="0" applyNumberFormat="1" applyFont="1" applyFill="1" applyBorder="1" applyAlignment="1">
      <alignment horizontal="center" vertical="top"/>
    </xf>
    <xf numFmtId="0" fontId="6" fillId="7" borderId="1" xfId="0" applyFont="1" applyFill="1" applyBorder="1" applyAlignment="1">
      <alignment horizontal="center" vertical="top"/>
    </xf>
    <xf numFmtId="0" fontId="5" fillId="0" borderId="1" xfId="0" applyFont="1" applyBorder="1" applyAlignment="1">
      <alignment vertical="top" wrapText="1"/>
    </xf>
    <xf numFmtId="0" fontId="2" fillId="7" borderId="1" xfId="0" applyFont="1" applyFill="1" applyBorder="1" applyAlignment="1">
      <alignment horizontal="left" vertical="top"/>
    </xf>
    <xf numFmtId="0" fontId="3" fillId="4" borderId="1" xfId="0" applyFont="1" applyFill="1" applyBorder="1" applyAlignment="1">
      <alignment vertical="top"/>
    </xf>
    <xf numFmtId="2" fontId="2" fillId="4" borderId="1" xfId="0" applyNumberFormat="1" applyFont="1" applyFill="1" applyBorder="1" applyAlignment="1">
      <alignment horizontal="center" vertical="top"/>
    </xf>
    <xf numFmtId="0" fontId="2" fillId="0" borderId="1" xfId="0" applyFont="1" applyBorder="1" applyAlignment="1">
      <alignment horizontal="center" vertical="top"/>
    </xf>
    <xf numFmtId="0" fontId="0" fillId="0" borderId="0" xfId="0" applyAlignment="1">
      <alignment vertical="top"/>
    </xf>
    <xf numFmtId="0" fontId="0" fillId="0" borderId="0" xfId="0" applyFont="1" applyAlignment="1">
      <alignment vertical="top" wrapText="1"/>
    </xf>
    <xf numFmtId="2" fontId="2" fillId="8" borderId="1" xfId="1" applyNumberFormat="1" applyFont="1" applyFill="1" applyBorder="1" applyAlignment="1">
      <alignment horizontal="center" vertical="center"/>
    </xf>
    <xf numFmtId="0" fontId="3" fillId="6" borderId="1" xfId="0" applyFont="1" applyFill="1" applyBorder="1"/>
    <xf numFmtId="0" fontId="2" fillId="6" borderId="1" xfId="0" applyFont="1" applyFill="1" applyBorder="1" applyAlignment="1">
      <alignment horizontal="center" vertical="center"/>
    </xf>
    <xf numFmtId="0" fontId="2" fillId="6" borderId="1" xfId="0" applyFont="1" applyFill="1" applyBorder="1" applyAlignment="1">
      <alignment horizontal="left" vertical="center"/>
    </xf>
    <xf numFmtId="0" fontId="3" fillId="0" borderId="1" xfId="0" applyFont="1" applyBorder="1" applyAlignment="1">
      <alignment horizontal="center" vertical="center"/>
    </xf>
    <xf numFmtId="0" fontId="10" fillId="0" borderId="0" xfId="0" applyFont="1" applyAlignment="1">
      <alignment horizontal="center"/>
    </xf>
    <xf numFmtId="0" fontId="9" fillId="4" borderId="5" xfId="0" applyFont="1" applyFill="1" applyBorder="1" applyAlignment="1">
      <alignment horizontal="center"/>
    </xf>
    <xf numFmtId="0" fontId="0" fillId="4" borderId="0" xfId="0" applyFill="1"/>
    <xf numFmtId="0" fontId="9" fillId="4" borderId="6" xfId="0" applyFont="1" applyFill="1" applyBorder="1" applyAlignment="1">
      <alignment horizontal="center"/>
    </xf>
    <xf numFmtId="0" fontId="9" fillId="4" borderId="7" xfId="0" applyFont="1" applyFill="1" applyBorder="1" applyAlignment="1">
      <alignment horizontal="center"/>
    </xf>
    <xf numFmtId="0" fontId="0" fillId="4" borderId="7" xfId="0" applyFont="1" applyFill="1" applyBorder="1" applyAlignment="1">
      <alignment horizontal="justify" vertical="center" wrapText="1"/>
    </xf>
    <xf numFmtId="0" fontId="0" fillId="4" borderId="7" xfId="0" applyFill="1" applyBorder="1"/>
    <xf numFmtId="0" fontId="0" fillId="0" borderId="7" xfId="0" applyFont="1" applyFill="1" applyBorder="1" applyAlignment="1">
      <alignment horizontal="justify" vertical="center" wrapText="1"/>
    </xf>
    <xf numFmtId="2" fontId="0" fillId="0" borderId="7" xfId="0" applyNumberFormat="1" applyFont="1" applyFill="1" applyBorder="1" applyAlignment="1">
      <alignment horizontal="center" vertical="center" wrapText="1"/>
    </xf>
    <xf numFmtId="2" fontId="0" fillId="0" borderId="7" xfId="0" applyNumberFormat="1" applyBorder="1"/>
    <xf numFmtId="0" fontId="0" fillId="0" borderId="1" xfId="0" applyFont="1" applyFill="1" applyBorder="1" applyAlignment="1">
      <alignment horizontal="justify" vertical="center" wrapText="1"/>
    </xf>
    <xf numFmtId="2" fontId="0" fillId="0" borderId="1" xfId="0" applyNumberFormat="1" applyFont="1" applyFill="1" applyBorder="1" applyAlignment="1">
      <alignment horizontal="center" vertical="center" wrapText="1"/>
    </xf>
    <xf numFmtId="2" fontId="0" fillId="0" borderId="1" xfId="0" applyNumberFormat="1" applyBorder="1"/>
    <xf numFmtId="0" fontId="9" fillId="0" borderId="1" xfId="0" applyFont="1" applyFill="1" applyBorder="1" applyAlignment="1">
      <alignment horizontal="justify" vertical="center" wrapText="1"/>
    </xf>
    <xf numFmtId="2" fontId="0" fillId="0" borderId="1" xfId="0" applyNumberFormat="1" applyFill="1" applyBorder="1"/>
    <xf numFmtId="2" fontId="0" fillId="4" borderId="1" xfId="0" applyNumberFormat="1" applyFill="1" applyBorder="1"/>
    <xf numFmtId="0" fontId="0" fillId="0" borderId="0" xfId="0" applyFill="1"/>
    <xf numFmtId="0" fontId="9" fillId="4" borderId="1" xfId="0" applyFont="1" applyFill="1" applyBorder="1" applyAlignment="1">
      <alignment horizontal="justify" vertical="center" wrapText="1"/>
    </xf>
    <xf numFmtId="2" fontId="0" fillId="4" borderId="1" xfId="0" applyNumberFormat="1" applyFont="1" applyFill="1" applyBorder="1" applyAlignment="1">
      <alignment horizontal="center" vertical="center" wrapText="1"/>
    </xf>
    <xf numFmtId="0" fontId="3" fillId="0" borderId="1" xfId="0" applyFont="1" applyBorder="1" applyAlignment="1">
      <alignment horizontal="center" vertical="center"/>
    </xf>
    <xf numFmtId="2" fontId="2" fillId="0" borderId="1" xfId="0" applyNumberFormat="1" applyFont="1" applyBorder="1" applyAlignment="1">
      <alignment horizontal="center" vertical="center" wrapText="1"/>
    </xf>
    <xf numFmtId="0" fontId="2" fillId="6" borderId="1" xfId="0" applyFont="1" applyFill="1" applyBorder="1" applyAlignment="1">
      <alignment horizontal="left" vertical="center" wrapText="1"/>
    </xf>
    <xf numFmtId="0" fontId="3" fillId="0" borderId="1" xfId="0" applyFont="1" applyBorder="1" applyAlignment="1">
      <alignment horizontal="left" vertical="center" wrapText="1"/>
    </xf>
    <xf numFmtId="0" fontId="3" fillId="5" borderId="1" xfId="0" applyFont="1" applyFill="1" applyBorder="1" applyAlignment="1">
      <alignment horizontal="center" vertical="center" wrapText="1"/>
    </xf>
    <xf numFmtId="2" fontId="2" fillId="0" borderId="0" xfId="0" applyNumberFormat="1" applyFont="1" applyAlignment="1">
      <alignment horizontal="center" vertical="center"/>
    </xf>
    <xf numFmtId="0" fontId="2" fillId="5" borderId="1" xfId="0" applyFont="1" applyFill="1" applyBorder="1" applyAlignment="1">
      <alignment horizontal="left" vertical="center" wrapText="1"/>
    </xf>
    <xf numFmtId="2" fontId="2" fillId="9" borderId="1" xfId="1" applyNumberFormat="1" applyFont="1" applyFill="1" applyBorder="1" applyAlignment="1">
      <alignment horizontal="center" vertical="center"/>
    </xf>
    <xf numFmtId="0" fontId="2" fillId="0" borderId="0" xfId="0" applyFont="1" applyAlignment="1">
      <alignment horizontal="left" vertical="center" wrapText="1"/>
    </xf>
    <xf numFmtId="0" fontId="3" fillId="0" borderId="1" xfId="0" applyFont="1" applyBorder="1" applyAlignment="1">
      <alignment horizontal="center" vertical="center"/>
    </xf>
    <xf numFmtId="0" fontId="0" fillId="10" borderId="0" xfId="0" applyFill="1"/>
    <xf numFmtId="0" fontId="0" fillId="11" borderId="0" xfId="0" applyFill="1"/>
    <xf numFmtId="0" fontId="12" fillId="0" borderId="0" xfId="0" applyFont="1"/>
    <xf numFmtId="0" fontId="12" fillId="9" borderId="0" xfId="0" applyFont="1" applyFill="1"/>
    <xf numFmtId="0" fontId="0" fillId="9" borderId="0" xfId="0" applyFill="1"/>
    <xf numFmtId="0" fontId="0" fillId="4" borderId="6" xfId="0" applyFill="1" applyBorder="1"/>
    <xf numFmtId="2" fontId="0" fillId="0" borderId="2" xfId="0" applyNumberFormat="1" applyBorder="1"/>
    <xf numFmtId="0" fontId="1" fillId="0" borderId="1" xfId="0" applyFont="1" applyBorder="1" applyAlignment="1">
      <alignment horizontal="center" vertical="center"/>
    </xf>
    <xf numFmtId="0" fontId="3"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2" fontId="0" fillId="0" borderId="5" xfId="0" applyNumberFormat="1" applyFill="1" applyBorder="1"/>
    <xf numFmtId="2" fontId="0" fillId="5" borderId="1" xfId="0" applyNumberFormat="1" applyFill="1" applyBorder="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topLeftCell="A21" workbookViewId="0">
      <selection activeCell="F23" sqref="F23"/>
    </sheetView>
  </sheetViews>
  <sheetFormatPr defaultColWidth="10.44140625" defaultRowHeight="15.6" x14ac:dyDescent="0.3"/>
  <cols>
    <col min="1" max="1" width="1.6640625" style="1" customWidth="1"/>
    <col min="2" max="2" width="64.21875" style="1" customWidth="1"/>
    <col min="3" max="3" width="12.5546875" style="7" customWidth="1"/>
    <col min="4" max="4" width="11.6640625" style="7" customWidth="1"/>
    <col min="5" max="5" width="13" style="7" customWidth="1"/>
    <col min="6" max="6" width="32.44140625" style="8" customWidth="1"/>
    <col min="7" max="16384" width="10.44140625" style="1"/>
  </cols>
  <sheetData>
    <row r="1" spans="1:9" ht="25.8" customHeight="1" x14ac:dyDescent="0.3">
      <c r="B1" s="123" t="s">
        <v>5</v>
      </c>
      <c r="C1" s="123"/>
      <c r="D1" s="123"/>
      <c r="E1" s="123"/>
      <c r="F1" s="123"/>
    </row>
    <row r="2" spans="1:9" ht="25.8" customHeight="1" x14ac:dyDescent="0.3">
      <c r="B2" s="123" t="s">
        <v>6</v>
      </c>
      <c r="C2" s="123"/>
      <c r="D2" s="123"/>
      <c r="E2" s="123"/>
      <c r="F2" s="123"/>
    </row>
    <row r="3" spans="1:9" ht="24" customHeight="1" x14ac:dyDescent="0.3">
      <c r="B3" s="123" t="s">
        <v>0</v>
      </c>
      <c r="C3" s="123"/>
      <c r="D3" s="123"/>
      <c r="E3" s="123"/>
      <c r="F3" s="123"/>
    </row>
    <row r="4" spans="1:9" ht="30.6" customHeight="1" x14ac:dyDescent="0.3">
      <c r="B4" s="124" t="s">
        <v>49</v>
      </c>
      <c r="C4" s="124"/>
      <c r="D4" s="124"/>
      <c r="E4" s="124"/>
      <c r="F4" s="124"/>
      <c r="G4" s="2"/>
      <c r="H4" s="3"/>
      <c r="I4" s="3"/>
    </row>
    <row r="5" spans="1:9" ht="18" customHeight="1" x14ac:dyDescent="0.3">
      <c r="B5" s="9"/>
      <c r="C5" s="35"/>
      <c r="D5" s="35"/>
      <c r="E5" s="35"/>
      <c r="F5" s="10"/>
      <c r="G5" s="2"/>
      <c r="H5" s="3"/>
      <c r="I5" s="3"/>
    </row>
    <row r="6" spans="1:9" s="6" customFormat="1" ht="30.6" customHeight="1" x14ac:dyDescent="0.25">
      <c r="A6" s="5"/>
      <c r="B6" s="11" t="s">
        <v>1</v>
      </c>
      <c r="C6" s="12" t="s">
        <v>2</v>
      </c>
      <c r="D6" s="12" t="s">
        <v>11</v>
      </c>
      <c r="E6" s="12" t="s">
        <v>4</v>
      </c>
      <c r="F6" s="12" t="s">
        <v>3</v>
      </c>
      <c r="G6" s="4"/>
      <c r="H6" s="5"/>
      <c r="I6" s="5"/>
    </row>
    <row r="7" spans="1:9" ht="30.6" customHeight="1" x14ac:dyDescent="0.3">
      <c r="B7" s="13" t="s">
        <v>7</v>
      </c>
      <c r="C7" s="14">
        <v>5</v>
      </c>
      <c r="D7" s="15">
        <f>SUM(D8:D12)</f>
        <v>4.75</v>
      </c>
      <c r="E7" s="16"/>
      <c r="F7" s="35"/>
      <c r="G7" s="2"/>
      <c r="H7" s="3"/>
      <c r="I7" s="3"/>
    </row>
    <row r="8" spans="1:9" ht="76.2" customHeight="1" x14ac:dyDescent="0.3">
      <c r="B8" s="17" t="s">
        <v>12</v>
      </c>
      <c r="C8" s="18">
        <v>1</v>
      </c>
      <c r="D8" s="24">
        <v>1</v>
      </c>
      <c r="E8" s="19" t="s">
        <v>31</v>
      </c>
      <c r="F8" s="31" t="s">
        <v>50</v>
      </c>
    </row>
    <row r="9" spans="1:9" ht="39" customHeight="1" x14ac:dyDescent="0.3">
      <c r="B9" s="17" t="s">
        <v>27</v>
      </c>
      <c r="C9" s="18">
        <v>1</v>
      </c>
      <c r="D9" s="24">
        <v>1</v>
      </c>
      <c r="E9" s="19" t="s">
        <v>32</v>
      </c>
      <c r="F9" s="31" t="s">
        <v>51</v>
      </c>
    </row>
    <row r="10" spans="1:9" ht="61.2" customHeight="1" x14ac:dyDescent="0.3">
      <c r="B10" s="21" t="s">
        <v>35</v>
      </c>
      <c r="C10" s="22"/>
      <c r="D10" s="24"/>
      <c r="E10" s="23"/>
      <c r="F10" s="20"/>
    </row>
    <row r="11" spans="1:9" ht="140.4" customHeight="1" x14ac:dyDescent="0.3">
      <c r="B11" s="17" t="s">
        <v>13</v>
      </c>
      <c r="C11" s="18">
        <v>2.5</v>
      </c>
      <c r="D11" s="24">
        <v>2.25</v>
      </c>
      <c r="E11" s="19" t="s">
        <v>31</v>
      </c>
      <c r="F11" s="31" t="s">
        <v>52</v>
      </c>
    </row>
    <row r="12" spans="1:9" ht="43.2" customHeight="1" x14ac:dyDescent="0.3">
      <c r="B12" s="17" t="s">
        <v>14</v>
      </c>
      <c r="C12" s="18">
        <v>0.5</v>
      </c>
      <c r="D12" s="24">
        <v>0.5</v>
      </c>
      <c r="E12" s="19" t="s">
        <v>32</v>
      </c>
      <c r="F12" s="20"/>
    </row>
    <row r="13" spans="1:9" ht="28.2" customHeight="1" x14ac:dyDescent="0.3">
      <c r="B13" s="25"/>
      <c r="C13" s="16"/>
      <c r="D13" s="23"/>
      <c r="E13" s="23"/>
      <c r="F13" s="20"/>
    </row>
    <row r="14" spans="1:9" ht="30.6" customHeight="1" x14ac:dyDescent="0.3">
      <c r="B14" s="13" t="s">
        <v>8</v>
      </c>
      <c r="C14" s="14">
        <v>30</v>
      </c>
      <c r="D14" s="15">
        <f>SUM(D15:D20)</f>
        <v>27.75</v>
      </c>
      <c r="E14" s="23"/>
      <c r="F14" s="20"/>
    </row>
    <row r="15" spans="1:9" ht="62.4" customHeight="1" x14ac:dyDescent="0.3">
      <c r="B15" s="26" t="s">
        <v>15</v>
      </c>
      <c r="C15" s="18">
        <v>9</v>
      </c>
      <c r="D15" s="23">
        <v>8.75</v>
      </c>
      <c r="E15" s="27" t="s">
        <v>33</v>
      </c>
      <c r="F15" s="31" t="s">
        <v>53</v>
      </c>
    </row>
    <row r="16" spans="1:9" ht="55.2" customHeight="1" x14ac:dyDescent="0.3">
      <c r="B16" s="26" t="s">
        <v>16</v>
      </c>
      <c r="C16" s="18">
        <v>4</v>
      </c>
      <c r="D16" s="23">
        <v>3.75</v>
      </c>
      <c r="E16" s="27" t="s">
        <v>34</v>
      </c>
      <c r="F16" s="31" t="s">
        <v>54</v>
      </c>
    </row>
    <row r="17" spans="2:6" ht="31.2" customHeight="1" x14ac:dyDescent="0.3">
      <c r="B17" s="26" t="s">
        <v>17</v>
      </c>
      <c r="C17" s="18">
        <v>4</v>
      </c>
      <c r="D17" s="34">
        <v>3</v>
      </c>
      <c r="E17" s="27" t="s">
        <v>36</v>
      </c>
      <c r="F17" s="31" t="s">
        <v>55</v>
      </c>
    </row>
    <row r="18" spans="2:6" ht="26.4" customHeight="1" x14ac:dyDescent="0.3">
      <c r="B18" s="28" t="s">
        <v>18</v>
      </c>
      <c r="C18" s="18">
        <v>4</v>
      </c>
      <c r="D18" s="34">
        <v>3.75</v>
      </c>
      <c r="E18" s="29" t="s">
        <v>37</v>
      </c>
      <c r="F18" s="20" t="s">
        <v>56</v>
      </c>
    </row>
    <row r="19" spans="2:6" ht="39.6" customHeight="1" x14ac:dyDescent="0.3">
      <c r="B19" s="26" t="s">
        <v>19</v>
      </c>
      <c r="C19" s="18">
        <v>4</v>
      </c>
      <c r="D19" s="15">
        <v>4</v>
      </c>
      <c r="E19" s="29" t="s">
        <v>38</v>
      </c>
      <c r="F19" s="31" t="s">
        <v>57</v>
      </c>
    </row>
    <row r="20" spans="2:6" ht="39.6" customHeight="1" x14ac:dyDescent="0.3">
      <c r="B20" s="26" t="s">
        <v>20</v>
      </c>
      <c r="C20" s="18">
        <v>5</v>
      </c>
      <c r="D20" s="15">
        <v>4.5</v>
      </c>
      <c r="E20" s="29" t="s">
        <v>39</v>
      </c>
      <c r="F20" s="31" t="s">
        <v>58</v>
      </c>
    </row>
    <row r="21" spans="2:6" ht="20.399999999999999" customHeight="1" x14ac:dyDescent="0.3">
      <c r="B21" s="26"/>
      <c r="C21" s="16"/>
      <c r="D21" s="16"/>
      <c r="E21" s="29"/>
      <c r="F21" s="20"/>
    </row>
    <row r="22" spans="2:6" ht="30.6" customHeight="1" x14ac:dyDescent="0.3">
      <c r="B22" s="13" t="s">
        <v>9</v>
      </c>
      <c r="C22" s="14">
        <v>15</v>
      </c>
      <c r="D22" s="15">
        <f>SUM(D23:D30)</f>
        <v>14.25</v>
      </c>
      <c r="E22" s="29"/>
      <c r="F22" s="20"/>
    </row>
    <row r="23" spans="2:6" ht="57.6" customHeight="1" x14ac:dyDescent="0.3">
      <c r="B23" s="17" t="s">
        <v>30</v>
      </c>
      <c r="C23" s="18">
        <v>2</v>
      </c>
      <c r="D23" s="15">
        <v>2</v>
      </c>
      <c r="E23" s="27" t="s">
        <v>40</v>
      </c>
      <c r="F23" s="31" t="s">
        <v>59</v>
      </c>
    </row>
    <row r="24" spans="2:6" ht="40.200000000000003" customHeight="1" x14ac:dyDescent="0.3">
      <c r="B24" s="17" t="s">
        <v>21</v>
      </c>
      <c r="C24" s="18">
        <v>1.5</v>
      </c>
      <c r="D24" s="15">
        <v>1.5</v>
      </c>
      <c r="E24" s="27" t="s">
        <v>41</v>
      </c>
      <c r="F24" s="31" t="s">
        <v>60</v>
      </c>
    </row>
    <row r="25" spans="2:6" ht="53.4" customHeight="1" x14ac:dyDescent="0.3">
      <c r="B25" s="17" t="s">
        <v>22</v>
      </c>
      <c r="C25" s="18">
        <v>2</v>
      </c>
      <c r="D25" s="15">
        <v>2</v>
      </c>
      <c r="E25" s="27" t="s">
        <v>41</v>
      </c>
      <c r="F25" s="31" t="s">
        <v>61</v>
      </c>
    </row>
    <row r="26" spans="2:6" ht="55.2" customHeight="1" x14ac:dyDescent="0.3">
      <c r="B26" s="17" t="s">
        <v>23</v>
      </c>
      <c r="C26" s="18">
        <v>1.5</v>
      </c>
      <c r="D26" s="15">
        <v>1.25</v>
      </c>
      <c r="E26" s="29" t="s">
        <v>42</v>
      </c>
      <c r="F26" s="31" t="s">
        <v>62</v>
      </c>
    </row>
    <row r="27" spans="2:6" ht="60.6" customHeight="1" x14ac:dyDescent="0.3">
      <c r="B27" s="17" t="s">
        <v>24</v>
      </c>
      <c r="C27" s="18">
        <v>1.5</v>
      </c>
      <c r="D27" s="15">
        <v>1.5</v>
      </c>
      <c r="E27" s="29" t="s">
        <v>43</v>
      </c>
      <c r="F27" s="31" t="s">
        <v>63</v>
      </c>
    </row>
    <row r="28" spans="2:6" ht="40.200000000000003" customHeight="1" x14ac:dyDescent="0.3">
      <c r="B28" s="17" t="s">
        <v>29</v>
      </c>
      <c r="C28" s="18">
        <v>1</v>
      </c>
      <c r="D28" s="15">
        <v>0.5</v>
      </c>
      <c r="E28" s="27" t="s">
        <v>44</v>
      </c>
      <c r="F28" s="20" t="s">
        <v>183</v>
      </c>
    </row>
    <row r="29" spans="2:6" ht="127.2" customHeight="1" x14ac:dyDescent="0.3">
      <c r="B29" s="17" t="s">
        <v>25</v>
      </c>
      <c r="C29" s="18">
        <v>3</v>
      </c>
      <c r="D29" s="15">
        <v>3</v>
      </c>
      <c r="E29" s="27" t="s">
        <v>45</v>
      </c>
      <c r="F29" s="20"/>
    </row>
    <row r="30" spans="2:6" ht="58.2" customHeight="1" x14ac:dyDescent="0.3">
      <c r="B30" s="17" t="s">
        <v>28</v>
      </c>
      <c r="C30" s="18">
        <v>2.5</v>
      </c>
      <c r="D30" s="15">
        <v>2.5</v>
      </c>
      <c r="E30" s="29" t="s">
        <v>46</v>
      </c>
      <c r="F30" s="20"/>
    </row>
    <row r="31" spans="2:6" ht="18.600000000000001" customHeight="1" x14ac:dyDescent="0.3">
      <c r="B31" s="17"/>
      <c r="C31" s="15"/>
      <c r="D31" s="16"/>
      <c r="E31" s="29"/>
      <c r="F31" s="20"/>
    </row>
    <row r="32" spans="2:6" ht="30.6" customHeight="1" x14ac:dyDescent="0.3">
      <c r="B32" s="13" t="s">
        <v>10</v>
      </c>
      <c r="C32" s="14">
        <v>20</v>
      </c>
      <c r="D32" s="15">
        <f>SUM(D33)</f>
        <v>19.5</v>
      </c>
      <c r="E32" s="29"/>
      <c r="F32" s="20"/>
    </row>
    <row r="33" spans="2:6" ht="154.19999999999999" customHeight="1" x14ac:dyDescent="0.3">
      <c r="B33" s="30" t="s">
        <v>26</v>
      </c>
      <c r="C33" s="18">
        <v>20</v>
      </c>
      <c r="D33" s="15">
        <v>19.5</v>
      </c>
      <c r="E33" s="27" t="s">
        <v>47</v>
      </c>
      <c r="F33" s="31" t="s">
        <v>64</v>
      </c>
    </row>
    <row r="34" spans="2:6" ht="30.6" customHeight="1" x14ac:dyDescent="0.3">
      <c r="B34" s="20"/>
      <c r="C34" s="23"/>
      <c r="D34" s="16"/>
      <c r="E34" s="29"/>
      <c r="F34" s="31"/>
    </row>
    <row r="35" spans="2:6" ht="64.2" customHeight="1" x14ac:dyDescent="0.3">
      <c r="B35" s="32" t="s">
        <v>48</v>
      </c>
      <c r="C35" s="33">
        <f>+C7+C14+C22+C32</f>
        <v>70</v>
      </c>
      <c r="D35" s="34">
        <f>+D7+D14+D22+D32</f>
        <v>66.25</v>
      </c>
      <c r="E35" s="16"/>
      <c r="F35" s="20"/>
    </row>
  </sheetData>
  <mergeCells count="4">
    <mergeCell ref="B1:F1"/>
    <mergeCell ref="B2:F2"/>
    <mergeCell ref="B3:F3"/>
    <mergeCell ref="B4:F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5"/>
  <sheetViews>
    <sheetView topLeftCell="A31" zoomScale="90" zoomScaleNormal="90" workbookViewId="0">
      <selection sqref="A1:XFD1048576"/>
    </sheetView>
  </sheetViews>
  <sheetFormatPr defaultColWidth="10.44140625" defaultRowHeight="30.6" customHeight="1" x14ac:dyDescent="0.3"/>
  <cols>
    <col min="1" max="1" width="1.6640625" style="1" customWidth="1"/>
    <col min="2" max="2" width="64.33203125" style="1" customWidth="1"/>
    <col min="3" max="3" width="12.5546875" style="7" customWidth="1"/>
    <col min="4" max="4" width="11.6640625" style="7" customWidth="1"/>
    <col min="5" max="5" width="13" style="7" customWidth="1"/>
    <col min="6" max="6" width="32.44140625" style="8" customWidth="1"/>
    <col min="7" max="16384" width="10.44140625" style="1"/>
  </cols>
  <sheetData>
    <row r="1" spans="2:9" ht="25.95" customHeight="1" x14ac:dyDescent="0.3">
      <c r="B1" s="123" t="s">
        <v>5</v>
      </c>
      <c r="C1" s="123"/>
      <c r="D1" s="123"/>
      <c r="E1" s="123"/>
      <c r="F1" s="123"/>
    </row>
    <row r="2" spans="2:9" ht="25.95" customHeight="1" x14ac:dyDescent="0.3">
      <c r="B2" s="123" t="s">
        <v>6</v>
      </c>
      <c r="C2" s="123"/>
      <c r="D2" s="123"/>
      <c r="E2" s="123"/>
      <c r="F2" s="123"/>
    </row>
    <row r="3" spans="2:9" ht="24" customHeight="1" x14ac:dyDescent="0.3">
      <c r="B3" s="123" t="s">
        <v>0</v>
      </c>
      <c r="C3" s="123"/>
      <c r="D3" s="123"/>
      <c r="E3" s="123"/>
      <c r="F3" s="123"/>
    </row>
    <row r="4" spans="2:9" ht="30.6" customHeight="1" x14ac:dyDescent="0.3">
      <c r="B4" s="124" t="s">
        <v>65</v>
      </c>
      <c r="C4" s="124"/>
      <c r="D4" s="124"/>
      <c r="E4" s="124"/>
      <c r="F4" s="124"/>
      <c r="G4" s="2"/>
      <c r="H4" s="3"/>
      <c r="I4" s="3"/>
    </row>
    <row r="5" spans="2:9" ht="18" customHeight="1" x14ac:dyDescent="0.3">
      <c r="B5" s="9"/>
      <c r="C5" s="36"/>
      <c r="D5" s="36"/>
      <c r="E5" s="36"/>
      <c r="F5" s="10"/>
      <c r="G5" s="2"/>
      <c r="H5" s="3"/>
      <c r="I5" s="3"/>
    </row>
    <row r="6" spans="2:9" s="5" customFormat="1" ht="30.6" customHeight="1" x14ac:dyDescent="0.25">
      <c r="B6" s="11" t="s">
        <v>1</v>
      </c>
      <c r="C6" s="12" t="s">
        <v>2</v>
      </c>
      <c r="D6" s="12" t="s">
        <v>11</v>
      </c>
      <c r="E6" s="12" t="s">
        <v>4</v>
      </c>
      <c r="F6" s="12" t="s">
        <v>3</v>
      </c>
      <c r="G6" s="4"/>
    </row>
    <row r="7" spans="2:9" ht="30.6" customHeight="1" x14ac:dyDescent="0.3">
      <c r="B7" s="37" t="s">
        <v>7</v>
      </c>
      <c r="C7" s="38">
        <f>SUM(C8:C12)</f>
        <v>5</v>
      </c>
      <c r="D7" s="38">
        <f>SUM(D8:D12)</f>
        <v>4.75</v>
      </c>
      <c r="E7" s="39"/>
      <c r="F7" s="40"/>
      <c r="G7" s="2"/>
      <c r="H7" s="3"/>
      <c r="I7" s="3"/>
    </row>
    <row r="8" spans="2:9" ht="76.2" customHeight="1" x14ac:dyDescent="0.3">
      <c r="B8" s="17" t="s">
        <v>12</v>
      </c>
      <c r="C8" s="18">
        <v>1</v>
      </c>
      <c r="D8" s="41">
        <v>1</v>
      </c>
      <c r="E8" s="19" t="s">
        <v>31</v>
      </c>
      <c r="F8" s="42" t="s">
        <v>66</v>
      </c>
    </row>
    <row r="9" spans="2:9" ht="46.8" x14ac:dyDescent="0.3">
      <c r="B9" s="17" t="s">
        <v>27</v>
      </c>
      <c r="C9" s="18">
        <v>1</v>
      </c>
      <c r="D9" s="41">
        <v>1</v>
      </c>
      <c r="E9" s="19" t="s">
        <v>32</v>
      </c>
      <c r="F9" s="42"/>
    </row>
    <row r="10" spans="2:9" ht="61.2" customHeight="1" x14ac:dyDescent="0.3">
      <c r="B10" s="21" t="s">
        <v>35</v>
      </c>
      <c r="C10" s="22"/>
      <c r="D10" s="41"/>
      <c r="E10" s="23"/>
      <c r="F10" s="20"/>
    </row>
    <row r="11" spans="2:9" ht="140.4" customHeight="1" x14ac:dyDescent="0.3">
      <c r="B11" s="17" t="s">
        <v>13</v>
      </c>
      <c r="C11" s="18">
        <v>2.5</v>
      </c>
      <c r="D11" s="24">
        <v>2.25</v>
      </c>
      <c r="E11" s="19" t="s">
        <v>31</v>
      </c>
      <c r="F11" s="43"/>
    </row>
    <row r="12" spans="2:9" ht="43.2" customHeight="1" x14ac:dyDescent="0.3">
      <c r="B12" s="17" t="s">
        <v>14</v>
      </c>
      <c r="C12" s="18">
        <v>0.5</v>
      </c>
      <c r="D12" s="24">
        <v>0.5</v>
      </c>
      <c r="E12" s="19" t="s">
        <v>32</v>
      </c>
      <c r="F12" s="20" t="s">
        <v>67</v>
      </c>
    </row>
    <row r="13" spans="2:9" ht="28.2" customHeight="1" x14ac:dyDescent="0.3">
      <c r="B13" s="25"/>
      <c r="C13" s="16"/>
      <c r="D13" s="23"/>
      <c r="E13" s="23"/>
      <c r="F13" s="20"/>
    </row>
    <row r="14" spans="2:9" ht="30.6" customHeight="1" x14ac:dyDescent="0.3">
      <c r="B14" s="37" t="s">
        <v>8</v>
      </c>
      <c r="C14" s="38">
        <f>SUM(C15:C20)</f>
        <v>30</v>
      </c>
      <c r="D14" s="38">
        <f>SUM(D15:D20)</f>
        <v>26</v>
      </c>
      <c r="E14" s="39"/>
      <c r="F14" s="44"/>
    </row>
    <row r="15" spans="2:9" ht="296.39999999999998" x14ac:dyDescent="0.3">
      <c r="B15" s="26" t="s">
        <v>15</v>
      </c>
      <c r="C15" s="18">
        <v>9</v>
      </c>
      <c r="D15" s="23">
        <v>7.75</v>
      </c>
      <c r="E15" s="27" t="s">
        <v>33</v>
      </c>
      <c r="F15" s="42" t="s">
        <v>68</v>
      </c>
    </row>
    <row r="16" spans="2:9" ht="202.8" x14ac:dyDescent="0.3">
      <c r="B16" s="26" t="s">
        <v>16</v>
      </c>
      <c r="C16" s="18">
        <v>4</v>
      </c>
      <c r="D16" s="23">
        <v>3.75</v>
      </c>
      <c r="E16" s="27" t="s">
        <v>34</v>
      </c>
      <c r="F16" s="42" t="s">
        <v>69</v>
      </c>
    </row>
    <row r="17" spans="2:6" ht="78" x14ac:dyDescent="0.3">
      <c r="B17" s="26" t="s">
        <v>17</v>
      </c>
      <c r="C17" s="18">
        <v>4</v>
      </c>
      <c r="D17" s="23">
        <v>3.25</v>
      </c>
      <c r="E17" s="27" t="s">
        <v>36</v>
      </c>
      <c r="F17" s="42" t="s">
        <v>70</v>
      </c>
    </row>
    <row r="18" spans="2:6" ht="31.2" x14ac:dyDescent="0.3">
      <c r="B18" s="28" t="s">
        <v>18</v>
      </c>
      <c r="C18" s="18">
        <v>4</v>
      </c>
      <c r="D18" s="23">
        <v>3.5</v>
      </c>
      <c r="E18" s="29" t="s">
        <v>37</v>
      </c>
      <c r="F18" s="42" t="s">
        <v>71</v>
      </c>
    </row>
    <row r="19" spans="2:6" ht="124.8" x14ac:dyDescent="0.3">
      <c r="B19" s="26" t="s">
        <v>19</v>
      </c>
      <c r="C19" s="18">
        <v>4</v>
      </c>
      <c r="D19" s="16">
        <v>3.5</v>
      </c>
      <c r="E19" s="29" t="s">
        <v>38</v>
      </c>
      <c r="F19" s="42" t="s">
        <v>72</v>
      </c>
    </row>
    <row r="20" spans="2:6" ht="202.8" x14ac:dyDescent="0.3">
      <c r="B20" s="26" t="s">
        <v>20</v>
      </c>
      <c r="C20" s="18">
        <v>5</v>
      </c>
      <c r="D20" s="16">
        <v>4.25</v>
      </c>
      <c r="E20" s="29" t="s">
        <v>39</v>
      </c>
      <c r="F20" s="42" t="s">
        <v>73</v>
      </c>
    </row>
    <row r="21" spans="2:6" ht="15.6" x14ac:dyDescent="0.3">
      <c r="B21" s="26"/>
      <c r="C21" s="16"/>
      <c r="D21" s="16"/>
      <c r="E21" s="29"/>
      <c r="F21" s="42"/>
    </row>
    <row r="22" spans="2:6" ht="15.6" x14ac:dyDescent="0.3">
      <c r="B22" s="37" t="s">
        <v>9</v>
      </c>
      <c r="C22" s="38">
        <f>SUM(C23:C30)</f>
        <v>15</v>
      </c>
      <c r="D22" s="38">
        <f>SUM(D23:D30)</f>
        <v>14</v>
      </c>
      <c r="E22" s="45"/>
      <c r="F22" s="46"/>
    </row>
    <row r="23" spans="2:6" ht="46.8" x14ac:dyDescent="0.3">
      <c r="B23" s="17" t="s">
        <v>30</v>
      </c>
      <c r="C23" s="18">
        <v>2</v>
      </c>
      <c r="D23" s="16">
        <v>2</v>
      </c>
      <c r="E23" s="27" t="s">
        <v>40</v>
      </c>
      <c r="F23" s="42" t="s">
        <v>74</v>
      </c>
    </row>
    <row r="24" spans="2:6" ht="156" x14ac:dyDescent="0.3">
      <c r="B24" s="17" t="s">
        <v>21</v>
      </c>
      <c r="C24" s="18">
        <v>1.5</v>
      </c>
      <c r="D24" s="16">
        <v>1.5</v>
      </c>
      <c r="E24" s="27" t="s">
        <v>41</v>
      </c>
      <c r="F24" s="42" t="s">
        <v>75</v>
      </c>
    </row>
    <row r="25" spans="2:6" ht="280.8" x14ac:dyDescent="0.3">
      <c r="B25" s="17" t="s">
        <v>22</v>
      </c>
      <c r="C25" s="18">
        <v>2</v>
      </c>
      <c r="D25" s="16">
        <v>2</v>
      </c>
      <c r="E25" s="27" t="s">
        <v>41</v>
      </c>
      <c r="F25" s="42" t="s">
        <v>76</v>
      </c>
    </row>
    <row r="26" spans="2:6" ht="124.8" x14ac:dyDescent="0.3">
      <c r="B26" s="17" t="s">
        <v>77</v>
      </c>
      <c r="C26" s="18">
        <v>1.5</v>
      </c>
      <c r="D26" s="16">
        <v>1.5</v>
      </c>
      <c r="E26" s="29" t="s">
        <v>42</v>
      </c>
      <c r="F26" s="42" t="s">
        <v>78</v>
      </c>
    </row>
    <row r="27" spans="2:6" ht="265.2" x14ac:dyDescent="0.3">
      <c r="B27" s="17" t="s">
        <v>24</v>
      </c>
      <c r="C27" s="18">
        <v>1.5</v>
      </c>
      <c r="D27" s="16">
        <v>1.25</v>
      </c>
      <c r="E27" s="29" t="s">
        <v>43</v>
      </c>
      <c r="F27" s="42" t="s">
        <v>79</v>
      </c>
    </row>
    <row r="28" spans="2:6" ht="31.2" x14ac:dyDescent="0.3">
      <c r="B28" s="17" t="s">
        <v>29</v>
      </c>
      <c r="C28" s="18">
        <v>1</v>
      </c>
      <c r="D28" s="16">
        <v>0.75</v>
      </c>
      <c r="E28" s="27" t="s">
        <v>44</v>
      </c>
      <c r="F28" s="42" t="s">
        <v>80</v>
      </c>
    </row>
    <row r="29" spans="2:6" ht="343.2" x14ac:dyDescent="0.3">
      <c r="B29" s="17" t="s">
        <v>25</v>
      </c>
      <c r="C29" s="18">
        <v>3</v>
      </c>
      <c r="D29" s="16">
        <v>2.5</v>
      </c>
      <c r="E29" s="27" t="s">
        <v>45</v>
      </c>
      <c r="F29" s="42" t="s">
        <v>81</v>
      </c>
    </row>
    <row r="30" spans="2:6" ht="46.8" x14ac:dyDescent="0.3">
      <c r="B30" s="17" t="s">
        <v>28</v>
      </c>
      <c r="C30" s="18">
        <v>2.5</v>
      </c>
      <c r="D30" s="16">
        <v>2.5</v>
      </c>
      <c r="E30" s="29" t="s">
        <v>46</v>
      </c>
      <c r="F30" s="42" t="s">
        <v>82</v>
      </c>
    </row>
    <row r="31" spans="2:6" ht="15.6" x14ac:dyDescent="0.3">
      <c r="B31" s="17"/>
      <c r="C31" s="15"/>
      <c r="D31" s="16"/>
      <c r="E31" s="29"/>
      <c r="F31" s="42"/>
    </row>
    <row r="32" spans="2:6" ht="15.6" x14ac:dyDescent="0.3">
      <c r="B32" s="37" t="s">
        <v>10</v>
      </c>
      <c r="C32" s="38">
        <v>20</v>
      </c>
      <c r="D32" s="38">
        <f>SUM(D33)</f>
        <v>16.5</v>
      </c>
      <c r="E32" s="45"/>
      <c r="F32" s="46"/>
    </row>
    <row r="33" spans="2:6" ht="124.8" x14ac:dyDescent="0.3">
      <c r="B33" s="30" t="s">
        <v>26</v>
      </c>
      <c r="C33" s="18">
        <v>20</v>
      </c>
      <c r="D33" s="16">
        <v>16.5</v>
      </c>
      <c r="E33" s="27" t="s">
        <v>47</v>
      </c>
      <c r="F33" s="42" t="s">
        <v>83</v>
      </c>
    </row>
    <row r="34" spans="2:6" ht="15.6" x14ac:dyDescent="0.3">
      <c r="B34" s="20"/>
      <c r="C34" s="23"/>
      <c r="D34" s="16"/>
      <c r="E34" s="29"/>
      <c r="F34" s="42"/>
    </row>
    <row r="35" spans="2:6" ht="15.6" x14ac:dyDescent="0.3">
      <c r="B35" s="32" t="s">
        <v>48</v>
      </c>
      <c r="C35" s="47">
        <f>+C7+C14+C22+C32</f>
        <v>70</v>
      </c>
      <c r="D35" s="33">
        <f>+D7+D14+D22+D32</f>
        <v>61.25</v>
      </c>
      <c r="E35" s="48"/>
      <c r="F35" s="49"/>
    </row>
  </sheetData>
  <mergeCells count="4">
    <mergeCell ref="B2:F2"/>
    <mergeCell ref="B3:F3"/>
    <mergeCell ref="B4:F4"/>
    <mergeCell ref="B1:F1"/>
  </mergeCells>
  <printOptions gridLines="1"/>
  <pageMargins left="0.7" right="0.7" top="0.75" bottom="0.75" header="0.3" footer="0.3"/>
  <pageSetup scale="9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36"/>
  <sheetViews>
    <sheetView topLeftCell="A28" workbookViewId="0">
      <selection activeCell="B33" sqref="B33"/>
    </sheetView>
  </sheetViews>
  <sheetFormatPr defaultRowHeight="14.4" x14ac:dyDescent="0.3"/>
  <cols>
    <col min="1" max="1" width="2.77734375" customWidth="1"/>
    <col min="2" max="2" width="68.33203125" customWidth="1"/>
    <col min="3" max="3" width="15.109375" customWidth="1"/>
    <col min="4" max="4" width="13.77734375" customWidth="1"/>
    <col min="5" max="5" width="30.21875" customWidth="1"/>
    <col min="6" max="6" width="52.6640625" customWidth="1"/>
  </cols>
  <sheetData>
    <row r="1" spans="2:6" ht="15.6" x14ac:dyDescent="0.3">
      <c r="B1" s="125" t="s">
        <v>5</v>
      </c>
      <c r="C1" s="126"/>
      <c r="D1" s="126"/>
      <c r="E1" s="126"/>
      <c r="F1" s="127"/>
    </row>
    <row r="2" spans="2:6" ht="15.6" x14ac:dyDescent="0.3">
      <c r="B2" s="125" t="s">
        <v>6</v>
      </c>
      <c r="C2" s="126"/>
      <c r="D2" s="126"/>
      <c r="E2" s="126"/>
      <c r="F2" s="127"/>
    </row>
    <row r="3" spans="2:6" ht="15.6" x14ac:dyDescent="0.3">
      <c r="B3" s="125" t="s">
        <v>0</v>
      </c>
      <c r="C3" s="126"/>
      <c r="D3" s="126"/>
      <c r="E3" s="126"/>
      <c r="F3" s="127"/>
    </row>
    <row r="4" spans="2:6" ht="15.6" x14ac:dyDescent="0.3">
      <c r="B4" s="128" t="s">
        <v>84</v>
      </c>
      <c r="C4" s="129"/>
      <c r="D4" s="129"/>
      <c r="E4" s="129"/>
      <c r="F4" s="130"/>
    </row>
    <row r="5" spans="2:6" ht="15.6" x14ac:dyDescent="0.3">
      <c r="B5" s="50"/>
      <c r="C5" s="51"/>
      <c r="D5" s="51"/>
      <c r="E5" s="51"/>
      <c r="F5" s="52"/>
    </row>
    <row r="6" spans="2:6" ht="27.6" x14ac:dyDescent="0.3">
      <c r="B6" s="11" t="s">
        <v>1</v>
      </c>
      <c r="C6" s="12" t="s">
        <v>2</v>
      </c>
      <c r="D6" s="12" t="s">
        <v>11</v>
      </c>
      <c r="E6" s="12" t="s">
        <v>4</v>
      </c>
      <c r="F6" s="12" t="s">
        <v>3</v>
      </c>
    </row>
    <row r="7" spans="2:6" ht="31.2" x14ac:dyDescent="0.3">
      <c r="B7" s="13" t="s">
        <v>7</v>
      </c>
      <c r="C7" s="14">
        <v>5</v>
      </c>
      <c r="D7" s="15">
        <f>SUM(D8:D12)</f>
        <v>5</v>
      </c>
      <c r="E7" s="16"/>
      <c r="F7" s="31" t="s">
        <v>85</v>
      </c>
    </row>
    <row r="8" spans="2:6" ht="62.4" x14ac:dyDescent="0.3">
      <c r="B8" s="43" t="s">
        <v>12</v>
      </c>
      <c r="C8" s="18">
        <v>1</v>
      </c>
      <c r="D8" s="24">
        <v>1</v>
      </c>
      <c r="E8" s="19" t="s">
        <v>31</v>
      </c>
      <c r="F8" s="53" t="s">
        <v>86</v>
      </c>
    </row>
    <row r="9" spans="2:6" ht="34.950000000000003" customHeight="1" x14ac:dyDescent="0.3">
      <c r="B9" s="43" t="s">
        <v>27</v>
      </c>
      <c r="C9" s="54">
        <v>1</v>
      </c>
      <c r="D9" s="55">
        <v>1</v>
      </c>
      <c r="E9" s="56" t="s">
        <v>32</v>
      </c>
      <c r="F9" s="53" t="s">
        <v>87</v>
      </c>
    </row>
    <row r="10" spans="2:6" ht="34.950000000000003" customHeight="1" x14ac:dyDescent="0.3">
      <c r="B10" s="57" t="s">
        <v>35</v>
      </c>
      <c r="C10" s="22"/>
      <c r="D10" s="24"/>
      <c r="E10" s="23"/>
      <c r="F10" s="53"/>
    </row>
    <row r="11" spans="2:6" ht="130.94999999999999" customHeight="1" x14ac:dyDescent="0.3">
      <c r="B11" s="43" t="s">
        <v>13</v>
      </c>
      <c r="C11" s="54">
        <v>2.5</v>
      </c>
      <c r="D11" s="55">
        <v>2.5</v>
      </c>
      <c r="E11" s="56" t="s">
        <v>31</v>
      </c>
      <c r="F11" s="53" t="s">
        <v>88</v>
      </c>
    </row>
    <row r="12" spans="2:6" ht="19.5" customHeight="1" x14ac:dyDescent="0.3">
      <c r="B12" s="43" t="s">
        <v>14</v>
      </c>
      <c r="C12" s="54">
        <v>0.5</v>
      </c>
      <c r="D12" s="55">
        <v>0.5</v>
      </c>
      <c r="E12" s="56" t="s">
        <v>32</v>
      </c>
      <c r="F12" s="53" t="s">
        <v>89</v>
      </c>
    </row>
    <row r="13" spans="2:6" ht="16.5" customHeight="1" x14ac:dyDescent="0.3">
      <c r="B13" s="58"/>
      <c r="C13" s="59"/>
      <c r="D13" s="60"/>
      <c r="E13" s="59"/>
      <c r="F13" s="61"/>
    </row>
    <row r="14" spans="2:6" ht="15.6" x14ac:dyDescent="0.3">
      <c r="B14" s="62" t="s">
        <v>8</v>
      </c>
      <c r="C14" s="63">
        <v>30</v>
      </c>
      <c r="D14" s="64">
        <f>SUM(D15:D20)</f>
        <v>25.5</v>
      </c>
      <c r="E14" s="65"/>
      <c r="F14" s="53" t="s">
        <v>90</v>
      </c>
    </row>
    <row r="15" spans="2:6" ht="77.55" customHeight="1" x14ac:dyDescent="0.3">
      <c r="B15" s="66" t="s">
        <v>15</v>
      </c>
      <c r="C15" s="54">
        <v>9</v>
      </c>
      <c r="D15" s="67">
        <v>8.5</v>
      </c>
      <c r="E15" s="68" t="s">
        <v>33</v>
      </c>
      <c r="F15" s="53" t="s">
        <v>91</v>
      </c>
    </row>
    <row r="16" spans="2:6" ht="27.6" x14ac:dyDescent="0.3">
      <c r="B16" s="66" t="s">
        <v>16</v>
      </c>
      <c r="C16" s="54">
        <v>4</v>
      </c>
      <c r="D16" s="67">
        <v>4</v>
      </c>
      <c r="E16" s="68" t="s">
        <v>34</v>
      </c>
      <c r="F16" s="53" t="s">
        <v>92</v>
      </c>
    </row>
    <row r="17" spans="2:6" ht="46.5" customHeight="1" x14ac:dyDescent="0.3">
      <c r="B17" s="66" t="s">
        <v>17</v>
      </c>
      <c r="C17" s="54">
        <v>4</v>
      </c>
      <c r="D17" s="67">
        <v>3</v>
      </c>
      <c r="E17" s="68" t="s">
        <v>36</v>
      </c>
      <c r="F17" s="53" t="s">
        <v>93</v>
      </c>
    </row>
    <row r="18" spans="2:6" ht="15.6" x14ac:dyDescent="0.3">
      <c r="B18" s="69" t="s">
        <v>18</v>
      </c>
      <c r="C18" s="54">
        <v>4</v>
      </c>
      <c r="D18" s="67">
        <v>2.75</v>
      </c>
      <c r="E18" s="70" t="s">
        <v>37</v>
      </c>
      <c r="F18" s="53" t="s">
        <v>94</v>
      </c>
    </row>
    <row r="19" spans="2:6" ht="76.05" customHeight="1" x14ac:dyDescent="0.3">
      <c r="B19" s="66" t="s">
        <v>19</v>
      </c>
      <c r="C19" s="54">
        <v>4</v>
      </c>
      <c r="D19" s="64">
        <v>3.75</v>
      </c>
      <c r="E19" s="70" t="s">
        <v>38</v>
      </c>
      <c r="F19" s="53" t="s">
        <v>95</v>
      </c>
    </row>
    <row r="20" spans="2:6" ht="41.55" customHeight="1" x14ac:dyDescent="0.3">
      <c r="B20" s="66" t="s">
        <v>20</v>
      </c>
      <c r="C20" s="54">
        <v>4</v>
      </c>
      <c r="D20" s="64">
        <v>3.5</v>
      </c>
      <c r="E20" s="70" t="s">
        <v>39</v>
      </c>
      <c r="F20" s="53" t="s">
        <v>96</v>
      </c>
    </row>
    <row r="21" spans="2:6" ht="15.6" x14ac:dyDescent="0.3">
      <c r="B21" s="71"/>
      <c r="C21" s="72"/>
      <c r="D21" s="73"/>
      <c r="E21" s="74"/>
      <c r="F21" s="61"/>
    </row>
    <row r="22" spans="2:6" ht="15.6" x14ac:dyDescent="0.3">
      <c r="B22" s="62" t="s">
        <v>9</v>
      </c>
      <c r="C22" s="63">
        <v>15</v>
      </c>
      <c r="D22" s="64">
        <f>SUM(D23:D30)</f>
        <v>14.25</v>
      </c>
      <c r="E22" s="70"/>
      <c r="F22" s="53" t="s">
        <v>97</v>
      </c>
    </row>
    <row r="23" spans="2:6" ht="34.950000000000003" customHeight="1" x14ac:dyDescent="0.3">
      <c r="B23" s="43" t="s">
        <v>30</v>
      </c>
      <c r="C23" s="54">
        <v>2</v>
      </c>
      <c r="D23" s="64">
        <v>1.75</v>
      </c>
      <c r="E23" s="68" t="s">
        <v>40</v>
      </c>
      <c r="F23" s="53" t="s">
        <v>98</v>
      </c>
    </row>
    <row r="24" spans="2:6" ht="31.95" customHeight="1" x14ac:dyDescent="0.3">
      <c r="B24" s="43" t="s">
        <v>21</v>
      </c>
      <c r="C24" s="54">
        <v>1.5</v>
      </c>
      <c r="D24" s="64">
        <v>1.5</v>
      </c>
      <c r="E24" s="68" t="s">
        <v>41</v>
      </c>
      <c r="F24" s="53" t="s">
        <v>99</v>
      </c>
    </row>
    <row r="25" spans="2:6" ht="37.5" customHeight="1" x14ac:dyDescent="0.3">
      <c r="B25" s="43" t="s">
        <v>22</v>
      </c>
      <c r="C25" s="54">
        <v>2</v>
      </c>
      <c r="D25" s="64">
        <v>2</v>
      </c>
      <c r="E25" s="68" t="s">
        <v>41</v>
      </c>
      <c r="F25" s="53" t="s">
        <v>100</v>
      </c>
    </row>
    <row r="26" spans="2:6" ht="58.5" customHeight="1" x14ac:dyDescent="0.3">
      <c r="B26" s="43" t="s">
        <v>77</v>
      </c>
      <c r="C26" s="54">
        <v>1.5</v>
      </c>
      <c r="D26" s="64">
        <v>1.5</v>
      </c>
      <c r="E26" s="70" t="s">
        <v>42</v>
      </c>
      <c r="F26" s="53" t="s">
        <v>101</v>
      </c>
    </row>
    <row r="27" spans="2:6" ht="52.05" customHeight="1" x14ac:dyDescent="0.3">
      <c r="B27" s="43" t="s">
        <v>24</v>
      </c>
      <c r="C27" s="54">
        <v>1.5</v>
      </c>
      <c r="D27" s="64">
        <v>1.5</v>
      </c>
      <c r="E27" s="70" t="s">
        <v>43</v>
      </c>
      <c r="F27" s="53" t="s">
        <v>102</v>
      </c>
    </row>
    <row r="28" spans="2:6" ht="31.2" x14ac:dyDescent="0.3">
      <c r="B28" s="43" t="s">
        <v>29</v>
      </c>
      <c r="C28" s="54">
        <v>1</v>
      </c>
      <c r="D28" s="64">
        <v>0.75</v>
      </c>
      <c r="E28" s="68" t="s">
        <v>44</v>
      </c>
      <c r="F28" s="53" t="s">
        <v>103</v>
      </c>
    </row>
    <row r="29" spans="2:6" ht="96" customHeight="1" x14ac:dyDescent="0.3">
      <c r="B29" s="43" t="s">
        <v>25</v>
      </c>
      <c r="C29" s="54">
        <v>3</v>
      </c>
      <c r="D29" s="64">
        <v>2.75</v>
      </c>
      <c r="E29" s="68" t="s">
        <v>45</v>
      </c>
      <c r="F29" s="53" t="s">
        <v>104</v>
      </c>
    </row>
    <row r="30" spans="2:6" ht="50.55" customHeight="1" x14ac:dyDescent="0.3">
      <c r="B30" s="43" t="s">
        <v>28</v>
      </c>
      <c r="C30" s="54">
        <v>2.5</v>
      </c>
      <c r="D30" s="64">
        <v>2.5</v>
      </c>
      <c r="E30" s="70" t="s">
        <v>46</v>
      </c>
      <c r="F30" s="53" t="s">
        <v>105</v>
      </c>
    </row>
    <row r="31" spans="2:6" ht="10.050000000000001" customHeight="1" x14ac:dyDescent="0.3">
      <c r="B31" s="71"/>
      <c r="C31" s="73"/>
      <c r="D31" s="73"/>
      <c r="E31" s="74"/>
      <c r="F31" s="61"/>
    </row>
    <row r="32" spans="2:6" ht="15.6" x14ac:dyDescent="0.3">
      <c r="B32" s="62" t="s">
        <v>10</v>
      </c>
      <c r="C32" s="63">
        <v>20</v>
      </c>
      <c r="D32" s="64">
        <f>SUM(D33)</f>
        <v>18.5</v>
      </c>
      <c r="E32" s="70"/>
      <c r="F32" s="53"/>
    </row>
    <row r="33" spans="2:6" ht="76.5" customHeight="1" x14ac:dyDescent="0.3">
      <c r="B33" s="75" t="s">
        <v>26</v>
      </c>
      <c r="C33" s="54">
        <v>20</v>
      </c>
      <c r="D33" s="64">
        <v>18.5</v>
      </c>
      <c r="E33" s="68" t="s">
        <v>47</v>
      </c>
      <c r="F33" s="53" t="s">
        <v>106</v>
      </c>
    </row>
    <row r="34" spans="2:6" ht="7.05" customHeight="1" x14ac:dyDescent="0.3">
      <c r="B34" s="76"/>
      <c r="C34" s="72"/>
      <c r="D34" s="73"/>
      <c r="E34" s="74"/>
      <c r="F34" s="61"/>
    </row>
    <row r="35" spans="2:6" ht="15.6" x14ac:dyDescent="0.3">
      <c r="B35" s="77" t="s">
        <v>48</v>
      </c>
      <c r="C35" s="78">
        <f>+C7+C14+C22+C32</f>
        <v>70</v>
      </c>
      <c r="D35" s="67">
        <f>+D7+D14+D22+D32</f>
        <v>63.25</v>
      </c>
      <c r="E35" s="79"/>
      <c r="F35" s="53"/>
    </row>
    <row r="36" spans="2:6" x14ac:dyDescent="0.3">
      <c r="B36" s="80"/>
      <c r="C36" s="80"/>
      <c r="D36" s="80"/>
      <c r="E36" s="80"/>
      <c r="F36" s="81"/>
    </row>
  </sheetData>
  <mergeCells count="4">
    <mergeCell ref="B1:F1"/>
    <mergeCell ref="B2:F2"/>
    <mergeCell ref="B3:F3"/>
    <mergeCell ref="B4:F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5"/>
  <sheetViews>
    <sheetView topLeftCell="A28" workbookViewId="0">
      <selection activeCell="B37" sqref="B37"/>
    </sheetView>
  </sheetViews>
  <sheetFormatPr defaultColWidth="10.44140625" defaultRowHeight="30.6" customHeight="1" x14ac:dyDescent="0.3"/>
  <cols>
    <col min="1" max="1" width="1.6640625" style="1" customWidth="1"/>
    <col min="2" max="2" width="64.33203125" style="1" customWidth="1"/>
    <col min="3" max="3" width="12.5546875" style="7" customWidth="1"/>
    <col min="4" max="4" width="11.6640625" style="7" customWidth="1"/>
    <col min="5" max="5" width="13" style="7" customWidth="1"/>
    <col min="6" max="6" width="32.44140625" style="8" customWidth="1"/>
    <col min="7" max="16384" width="10.44140625" style="1"/>
  </cols>
  <sheetData>
    <row r="1" spans="2:9" ht="25.95" customHeight="1" x14ac:dyDescent="0.3">
      <c r="B1" s="123" t="s">
        <v>5</v>
      </c>
      <c r="C1" s="123"/>
      <c r="D1" s="123"/>
      <c r="E1" s="123"/>
      <c r="F1" s="123"/>
    </row>
    <row r="2" spans="2:9" ht="25.95" customHeight="1" x14ac:dyDescent="0.3">
      <c r="B2" s="123" t="s">
        <v>6</v>
      </c>
      <c r="C2" s="123"/>
      <c r="D2" s="123"/>
      <c r="E2" s="123"/>
      <c r="F2" s="123"/>
    </row>
    <row r="3" spans="2:9" ht="24" customHeight="1" x14ac:dyDescent="0.3">
      <c r="B3" s="123" t="s">
        <v>0</v>
      </c>
      <c r="C3" s="123"/>
      <c r="D3" s="123"/>
      <c r="E3" s="123"/>
      <c r="F3" s="123"/>
    </row>
    <row r="4" spans="2:9" ht="30.6" customHeight="1" x14ac:dyDescent="0.3">
      <c r="B4" s="124" t="s">
        <v>107</v>
      </c>
      <c r="C4" s="124"/>
      <c r="D4" s="124"/>
      <c r="E4" s="124"/>
      <c r="F4" s="124"/>
      <c r="G4" s="2"/>
      <c r="H4" s="3"/>
      <c r="I4" s="3"/>
    </row>
    <row r="5" spans="2:9" ht="18" customHeight="1" x14ac:dyDescent="0.3">
      <c r="B5" s="9"/>
      <c r="C5" s="36"/>
      <c r="D5" s="36"/>
      <c r="E5" s="36"/>
      <c r="F5" s="10"/>
      <c r="G5" s="2"/>
      <c r="H5" s="3"/>
      <c r="I5" s="3"/>
    </row>
    <row r="6" spans="2:9" s="5" customFormat="1" ht="30.6" customHeight="1" x14ac:dyDescent="0.25">
      <c r="B6" s="11" t="s">
        <v>1</v>
      </c>
      <c r="C6" s="12" t="s">
        <v>2</v>
      </c>
      <c r="D6" s="12" t="s">
        <v>11</v>
      </c>
      <c r="E6" s="12" t="s">
        <v>4</v>
      </c>
      <c r="F6" s="12" t="s">
        <v>3</v>
      </c>
      <c r="G6" s="4"/>
    </row>
    <row r="7" spans="2:9" ht="30.6" customHeight="1" x14ac:dyDescent="0.3">
      <c r="B7" s="37" t="s">
        <v>7</v>
      </c>
      <c r="C7" s="38">
        <f>SUM(C8:C12)</f>
        <v>5</v>
      </c>
      <c r="D7" s="38">
        <f>SUM(D8:D12)</f>
        <v>4.75</v>
      </c>
      <c r="E7" s="39"/>
      <c r="F7" s="40"/>
      <c r="G7" s="2"/>
      <c r="H7" s="3"/>
      <c r="I7" s="3"/>
    </row>
    <row r="8" spans="2:9" ht="76.2" customHeight="1" x14ac:dyDescent="0.3">
      <c r="B8" s="17" t="s">
        <v>12</v>
      </c>
      <c r="C8" s="18">
        <v>1</v>
      </c>
      <c r="D8" s="41">
        <v>0.75</v>
      </c>
      <c r="E8" s="19" t="s">
        <v>31</v>
      </c>
      <c r="F8" s="20" t="s">
        <v>108</v>
      </c>
    </row>
    <row r="9" spans="2:9" ht="39" customHeight="1" x14ac:dyDescent="0.3">
      <c r="B9" s="17" t="s">
        <v>27</v>
      </c>
      <c r="C9" s="18">
        <v>1</v>
      </c>
      <c r="D9" s="41">
        <v>1</v>
      </c>
      <c r="E9" s="19" t="s">
        <v>32</v>
      </c>
      <c r="F9" s="20" t="s">
        <v>109</v>
      </c>
    </row>
    <row r="10" spans="2:9" ht="61.2" customHeight="1" x14ac:dyDescent="0.3">
      <c r="B10" s="21" t="s">
        <v>35</v>
      </c>
      <c r="C10" s="22"/>
      <c r="D10" s="41"/>
      <c r="E10" s="23"/>
      <c r="F10" s="20"/>
    </row>
    <row r="11" spans="2:9" ht="140.4" customHeight="1" x14ac:dyDescent="0.3">
      <c r="B11" s="17" t="s">
        <v>13</v>
      </c>
      <c r="C11" s="18">
        <v>2.5</v>
      </c>
      <c r="D11" s="24">
        <v>2.5</v>
      </c>
      <c r="E11" s="19" t="s">
        <v>31</v>
      </c>
      <c r="F11" s="20" t="s">
        <v>110</v>
      </c>
    </row>
    <row r="12" spans="2:9" ht="43.2" customHeight="1" x14ac:dyDescent="0.3">
      <c r="B12" s="17" t="s">
        <v>14</v>
      </c>
      <c r="C12" s="18">
        <v>0.5</v>
      </c>
      <c r="D12" s="24">
        <v>0.5</v>
      </c>
      <c r="E12" s="19" t="s">
        <v>32</v>
      </c>
      <c r="F12" s="20" t="s">
        <v>111</v>
      </c>
    </row>
    <row r="13" spans="2:9" ht="28.2" customHeight="1" x14ac:dyDescent="0.3">
      <c r="B13" s="25"/>
      <c r="C13" s="16"/>
      <c r="D13" s="23"/>
      <c r="E13" s="23"/>
      <c r="F13" s="20"/>
    </row>
    <row r="14" spans="2:9" ht="30.6" customHeight="1" x14ac:dyDescent="0.3">
      <c r="B14" s="37" t="s">
        <v>8</v>
      </c>
      <c r="C14" s="38">
        <f>SUM(C15:C20)</f>
        <v>30</v>
      </c>
      <c r="D14" s="38">
        <f>SUM(D15:D20)</f>
        <v>25.25</v>
      </c>
      <c r="E14" s="39"/>
      <c r="F14" s="44"/>
    </row>
    <row r="15" spans="2:9" ht="62.4" customHeight="1" x14ac:dyDescent="0.3">
      <c r="B15" s="26" t="s">
        <v>15</v>
      </c>
      <c r="C15" s="18">
        <v>9</v>
      </c>
      <c r="D15" s="23">
        <v>8</v>
      </c>
      <c r="E15" s="27" t="s">
        <v>33</v>
      </c>
      <c r="F15" s="20" t="s">
        <v>112</v>
      </c>
    </row>
    <row r="16" spans="2:9" ht="55.2" customHeight="1" x14ac:dyDescent="0.3">
      <c r="B16" s="26" t="s">
        <v>16</v>
      </c>
      <c r="C16" s="18">
        <v>4</v>
      </c>
      <c r="D16" s="23">
        <v>3.75</v>
      </c>
      <c r="E16" s="27" t="s">
        <v>34</v>
      </c>
      <c r="F16" s="20" t="s">
        <v>113</v>
      </c>
    </row>
    <row r="17" spans="2:6" ht="31.2" customHeight="1" x14ac:dyDescent="0.3">
      <c r="B17" s="26" t="s">
        <v>17</v>
      </c>
      <c r="C17" s="18">
        <v>4</v>
      </c>
      <c r="D17" s="23">
        <v>3</v>
      </c>
      <c r="E17" s="27" t="s">
        <v>36</v>
      </c>
      <c r="F17" s="20" t="s">
        <v>114</v>
      </c>
    </row>
    <row r="18" spans="2:6" ht="26.4" customHeight="1" x14ac:dyDescent="0.3">
      <c r="B18" s="28" t="s">
        <v>18</v>
      </c>
      <c r="C18" s="18">
        <v>4</v>
      </c>
      <c r="D18" s="23">
        <v>3</v>
      </c>
      <c r="E18" s="29" t="s">
        <v>37</v>
      </c>
      <c r="F18" s="20"/>
    </row>
    <row r="19" spans="2:6" ht="39.6" customHeight="1" x14ac:dyDescent="0.3">
      <c r="B19" s="26" t="s">
        <v>19</v>
      </c>
      <c r="C19" s="18">
        <v>4</v>
      </c>
      <c r="D19" s="16">
        <v>3</v>
      </c>
      <c r="E19" s="29" t="s">
        <v>38</v>
      </c>
      <c r="F19" s="20" t="s">
        <v>115</v>
      </c>
    </row>
    <row r="20" spans="2:6" ht="39.6" customHeight="1" x14ac:dyDescent="0.3">
      <c r="B20" s="26" t="s">
        <v>20</v>
      </c>
      <c r="C20" s="82">
        <v>5</v>
      </c>
      <c r="D20" s="16">
        <v>4.5</v>
      </c>
      <c r="E20" s="29" t="s">
        <v>39</v>
      </c>
      <c r="F20" s="20" t="s">
        <v>116</v>
      </c>
    </row>
    <row r="21" spans="2:6" ht="20.399999999999999" customHeight="1" x14ac:dyDescent="0.3">
      <c r="B21" s="26"/>
      <c r="C21" s="16"/>
      <c r="D21" s="16"/>
      <c r="E21" s="29"/>
      <c r="F21" s="20"/>
    </row>
    <row r="22" spans="2:6" ht="30.6" customHeight="1" x14ac:dyDescent="0.3">
      <c r="B22" s="37" t="s">
        <v>9</v>
      </c>
      <c r="C22" s="38">
        <f>SUM(C23:C30)</f>
        <v>15</v>
      </c>
      <c r="D22" s="38">
        <f>SUM(D23:D30)</f>
        <v>11</v>
      </c>
      <c r="E22" s="45"/>
      <c r="F22" s="44"/>
    </row>
    <row r="23" spans="2:6" ht="57.6" customHeight="1" x14ac:dyDescent="0.3">
      <c r="B23" s="17" t="s">
        <v>30</v>
      </c>
      <c r="C23" s="18">
        <v>2</v>
      </c>
      <c r="D23" s="16">
        <v>1.75</v>
      </c>
      <c r="E23" s="27" t="s">
        <v>40</v>
      </c>
      <c r="F23" s="20" t="s">
        <v>117</v>
      </c>
    </row>
    <row r="24" spans="2:6" ht="40.200000000000003" customHeight="1" x14ac:dyDescent="0.3">
      <c r="B24" s="17" t="s">
        <v>21</v>
      </c>
      <c r="C24" s="18">
        <v>1.5</v>
      </c>
      <c r="D24" s="16">
        <v>1.5</v>
      </c>
      <c r="E24" s="27" t="s">
        <v>41</v>
      </c>
      <c r="F24" s="20"/>
    </row>
    <row r="25" spans="2:6" ht="40.200000000000003" customHeight="1" x14ac:dyDescent="0.3">
      <c r="B25" s="17" t="s">
        <v>22</v>
      </c>
      <c r="C25" s="18">
        <v>2</v>
      </c>
      <c r="D25" s="16">
        <v>2</v>
      </c>
      <c r="E25" s="27" t="s">
        <v>41</v>
      </c>
      <c r="F25" s="20" t="s">
        <v>118</v>
      </c>
    </row>
    <row r="26" spans="2:6" ht="55.2" customHeight="1" x14ac:dyDescent="0.3">
      <c r="B26" s="17" t="s">
        <v>23</v>
      </c>
      <c r="C26" s="18">
        <v>1.5</v>
      </c>
      <c r="D26" s="16">
        <v>1.25</v>
      </c>
      <c r="E26" s="29" t="s">
        <v>42</v>
      </c>
      <c r="F26" s="20" t="s">
        <v>119</v>
      </c>
    </row>
    <row r="27" spans="2:6" ht="60.6" customHeight="1" x14ac:dyDescent="0.3">
      <c r="B27" s="17" t="s">
        <v>24</v>
      </c>
      <c r="C27" s="18">
        <v>1.5</v>
      </c>
      <c r="D27" s="16">
        <v>1.25</v>
      </c>
      <c r="E27" s="29" t="s">
        <v>43</v>
      </c>
      <c r="F27" s="20" t="s">
        <v>120</v>
      </c>
    </row>
    <row r="28" spans="2:6" ht="40.200000000000003" customHeight="1" x14ac:dyDescent="0.3">
      <c r="B28" s="17" t="s">
        <v>29</v>
      </c>
      <c r="C28" s="18">
        <v>1</v>
      </c>
      <c r="D28" s="16">
        <v>0.5</v>
      </c>
      <c r="E28" s="27" t="s">
        <v>44</v>
      </c>
      <c r="F28" s="20" t="s">
        <v>121</v>
      </c>
    </row>
    <row r="29" spans="2:6" ht="127.2" customHeight="1" x14ac:dyDescent="0.3">
      <c r="B29" s="17" t="s">
        <v>25</v>
      </c>
      <c r="C29" s="18">
        <v>3</v>
      </c>
      <c r="D29" s="16">
        <v>2.75</v>
      </c>
      <c r="E29" s="27" t="s">
        <v>45</v>
      </c>
      <c r="F29" s="20" t="s">
        <v>122</v>
      </c>
    </row>
    <row r="30" spans="2:6" ht="58.2" customHeight="1" x14ac:dyDescent="0.3">
      <c r="B30" s="17" t="s">
        <v>28</v>
      </c>
      <c r="C30" s="18">
        <v>2.5</v>
      </c>
      <c r="D30" s="16"/>
      <c r="E30" s="29" t="s">
        <v>46</v>
      </c>
      <c r="F30" s="20"/>
    </row>
    <row r="31" spans="2:6" ht="18.600000000000001" customHeight="1" x14ac:dyDescent="0.3">
      <c r="B31" s="17"/>
      <c r="C31" s="15"/>
      <c r="D31" s="16"/>
      <c r="E31" s="29"/>
      <c r="F31" s="20"/>
    </row>
    <row r="32" spans="2:6" ht="30.6" customHeight="1" x14ac:dyDescent="0.3">
      <c r="B32" s="37" t="s">
        <v>10</v>
      </c>
      <c r="C32" s="38">
        <v>20</v>
      </c>
      <c r="D32" s="38">
        <f>SUM(D33)</f>
        <v>17</v>
      </c>
      <c r="E32" s="45"/>
      <c r="F32" s="44"/>
    </row>
    <row r="33" spans="2:6" ht="110.4" customHeight="1" x14ac:dyDescent="0.3">
      <c r="B33" s="30" t="s">
        <v>26</v>
      </c>
      <c r="C33" s="18">
        <v>20</v>
      </c>
      <c r="D33" s="16">
        <v>17</v>
      </c>
      <c r="E33" s="27" t="s">
        <v>47</v>
      </c>
      <c r="F33" s="20" t="s">
        <v>123</v>
      </c>
    </row>
    <row r="34" spans="2:6" ht="30.6" customHeight="1" x14ac:dyDescent="0.3">
      <c r="B34" s="20"/>
      <c r="C34" s="23"/>
      <c r="D34" s="16"/>
      <c r="E34" s="29"/>
      <c r="F34" s="31"/>
    </row>
    <row r="35" spans="2:6" ht="64.2" customHeight="1" x14ac:dyDescent="0.3">
      <c r="B35" s="83" t="s">
        <v>48</v>
      </c>
      <c r="C35" s="47">
        <f>+C7+C14+C22+C32</f>
        <v>70</v>
      </c>
      <c r="D35" s="47">
        <f>+D7+D14+D22+D32</f>
        <v>58</v>
      </c>
      <c r="E35" s="84"/>
      <c r="F35" s="85"/>
    </row>
  </sheetData>
  <mergeCells count="4">
    <mergeCell ref="B1:F1"/>
    <mergeCell ref="B2:F2"/>
    <mergeCell ref="B3:F3"/>
    <mergeCell ref="B4:F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5"/>
  <sheetViews>
    <sheetView topLeftCell="A31" workbookViewId="0">
      <selection activeCell="B6" sqref="B6"/>
    </sheetView>
  </sheetViews>
  <sheetFormatPr defaultColWidth="10.44140625" defaultRowHeight="15.6" x14ac:dyDescent="0.3"/>
  <cols>
    <col min="1" max="1" width="1.6640625" style="1" customWidth="1"/>
    <col min="2" max="2" width="64.33203125" style="1" customWidth="1"/>
    <col min="3" max="3" width="12.5546875" style="7" customWidth="1"/>
    <col min="4" max="4" width="11.6640625" style="7" customWidth="1"/>
    <col min="5" max="5" width="13" style="7" customWidth="1"/>
    <col min="6" max="6" width="42.5546875" style="8" customWidth="1"/>
    <col min="7" max="16384" width="10.44140625" style="1"/>
  </cols>
  <sheetData>
    <row r="1" spans="2:9" ht="25.95" customHeight="1" x14ac:dyDescent="0.3">
      <c r="B1" s="123" t="s">
        <v>5</v>
      </c>
      <c r="C1" s="123"/>
      <c r="D1" s="123"/>
      <c r="E1" s="123"/>
      <c r="F1" s="123"/>
    </row>
    <row r="2" spans="2:9" ht="25.95" customHeight="1" x14ac:dyDescent="0.3">
      <c r="B2" s="123" t="s">
        <v>6</v>
      </c>
      <c r="C2" s="123"/>
      <c r="D2" s="123"/>
      <c r="E2" s="123"/>
      <c r="F2" s="123"/>
    </row>
    <row r="3" spans="2:9" ht="24" customHeight="1" x14ac:dyDescent="0.3">
      <c r="B3" s="123" t="s">
        <v>0</v>
      </c>
      <c r="C3" s="123"/>
      <c r="D3" s="123"/>
      <c r="E3" s="123"/>
      <c r="F3" s="123"/>
    </row>
    <row r="4" spans="2:9" ht="30.6" customHeight="1" x14ac:dyDescent="0.3">
      <c r="B4" s="124" t="s">
        <v>138</v>
      </c>
      <c r="C4" s="124"/>
      <c r="D4" s="124"/>
      <c r="E4" s="124"/>
      <c r="F4" s="124"/>
      <c r="G4" s="2"/>
      <c r="H4" s="3"/>
      <c r="I4" s="3"/>
    </row>
    <row r="5" spans="2:9" ht="18" customHeight="1" x14ac:dyDescent="0.3">
      <c r="B5" s="9"/>
      <c r="C5" s="86"/>
      <c r="D5" s="86"/>
      <c r="E5" s="86"/>
      <c r="F5" s="10"/>
      <c r="G5" s="2"/>
      <c r="H5" s="3"/>
      <c r="I5" s="3"/>
    </row>
    <row r="6" spans="2:9" s="5" customFormat="1" ht="30.6" customHeight="1" x14ac:dyDescent="0.25">
      <c r="B6" s="11" t="s">
        <v>1</v>
      </c>
      <c r="C6" s="12" t="s">
        <v>2</v>
      </c>
      <c r="D6" s="12" t="s">
        <v>11</v>
      </c>
      <c r="E6" s="12" t="s">
        <v>4</v>
      </c>
      <c r="F6" s="12" t="s">
        <v>3</v>
      </c>
      <c r="G6" s="4"/>
    </row>
    <row r="7" spans="2:9" ht="30.6" customHeight="1" x14ac:dyDescent="0.3">
      <c r="B7" s="37" t="s">
        <v>7</v>
      </c>
      <c r="C7" s="38">
        <f>SUM(C8:C12)</f>
        <v>5</v>
      </c>
      <c r="D7" s="38">
        <f>SUM(D8:D12)</f>
        <v>4.5</v>
      </c>
      <c r="E7" s="39"/>
      <c r="F7" s="40"/>
      <c r="G7" s="2"/>
      <c r="H7" s="3"/>
      <c r="I7" s="3"/>
    </row>
    <row r="8" spans="2:9" ht="76.2" customHeight="1" x14ac:dyDescent="0.3">
      <c r="B8" s="17" t="s">
        <v>12</v>
      </c>
      <c r="C8" s="18">
        <v>1</v>
      </c>
      <c r="D8" s="24">
        <v>0.75</v>
      </c>
      <c r="E8" s="19" t="s">
        <v>31</v>
      </c>
      <c r="F8" s="31" t="s">
        <v>139</v>
      </c>
    </row>
    <row r="9" spans="2:9" ht="39" customHeight="1" x14ac:dyDescent="0.3">
      <c r="B9" s="17" t="s">
        <v>27</v>
      </c>
      <c r="C9" s="18">
        <v>1</v>
      </c>
      <c r="D9" s="24">
        <v>1</v>
      </c>
      <c r="E9" s="19" t="s">
        <v>32</v>
      </c>
      <c r="F9" s="31" t="s">
        <v>140</v>
      </c>
    </row>
    <row r="10" spans="2:9" ht="61.2" customHeight="1" x14ac:dyDescent="0.3">
      <c r="B10" s="21" t="s">
        <v>35</v>
      </c>
      <c r="C10" s="22"/>
      <c r="D10" s="24"/>
      <c r="E10" s="23"/>
      <c r="F10" s="20"/>
    </row>
    <row r="11" spans="2:9" ht="140.4" customHeight="1" x14ac:dyDescent="0.3">
      <c r="B11" s="17" t="s">
        <v>13</v>
      </c>
      <c r="C11" s="18">
        <v>2.5</v>
      </c>
      <c r="D11" s="24">
        <v>2.25</v>
      </c>
      <c r="E11" s="19" t="s">
        <v>31</v>
      </c>
      <c r="F11" s="31" t="s">
        <v>141</v>
      </c>
    </row>
    <row r="12" spans="2:9" ht="43.2" customHeight="1" x14ac:dyDescent="0.3">
      <c r="B12" s="17" t="s">
        <v>14</v>
      </c>
      <c r="C12" s="18">
        <v>0.5</v>
      </c>
      <c r="D12" s="24">
        <v>0.5</v>
      </c>
      <c r="E12" s="19" t="s">
        <v>32</v>
      </c>
      <c r="F12" s="20" t="s">
        <v>142</v>
      </c>
    </row>
    <row r="13" spans="2:9" ht="28.2" customHeight="1" x14ac:dyDescent="0.3">
      <c r="B13" s="25"/>
      <c r="C13" s="16"/>
      <c r="D13" s="34"/>
      <c r="E13" s="23"/>
      <c r="F13" s="20"/>
    </row>
    <row r="14" spans="2:9" ht="30.6" customHeight="1" x14ac:dyDescent="0.3">
      <c r="B14" s="37" t="s">
        <v>8</v>
      </c>
      <c r="C14" s="38">
        <f>SUM(C15:C20)</f>
        <v>30</v>
      </c>
      <c r="D14" s="38">
        <f>SUM(D15:D20)</f>
        <v>25.5</v>
      </c>
      <c r="E14" s="39"/>
      <c r="F14" s="44"/>
    </row>
    <row r="15" spans="2:9" ht="62.4" customHeight="1" x14ac:dyDescent="0.3">
      <c r="B15" s="26" t="s">
        <v>15</v>
      </c>
      <c r="C15" s="18">
        <v>9</v>
      </c>
      <c r="D15" s="34">
        <v>8</v>
      </c>
      <c r="E15" s="27" t="s">
        <v>33</v>
      </c>
      <c r="F15" s="31" t="s">
        <v>143</v>
      </c>
    </row>
    <row r="16" spans="2:9" ht="55.2" customHeight="1" x14ac:dyDescent="0.3">
      <c r="B16" s="26" t="s">
        <v>16</v>
      </c>
      <c r="C16" s="18">
        <v>4</v>
      </c>
      <c r="D16" s="34">
        <v>3.5</v>
      </c>
      <c r="E16" s="27" t="s">
        <v>34</v>
      </c>
      <c r="F16" s="31" t="s">
        <v>144</v>
      </c>
    </row>
    <row r="17" spans="2:6" ht="31.2" customHeight="1" x14ac:dyDescent="0.3">
      <c r="B17" s="26" t="s">
        <v>17</v>
      </c>
      <c r="C17" s="18">
        <v>4</v>
      </c>
      <c r="D17" s="34">
        <v>3</v>
      </c>
      <c r="E17" s="27" t="s">
        <v>36</v>
      </c>
      <c r="F17" s="31" t="s">
        <v>145</v>
      </c>
    </row>
    <row r="18" spans="2:6" ht="26.4" customHeight="1" x14ac:dyDescent="0.3">
      <c r="B18" s="28" t="s">
        <v>18</v>
      </c>
      <c r="C18" s="18">
        <v>4</v>
      </c>
      <c r="D18" s="34">
        <v>3.75</v>
      </c>
      <c r="E18" s="29" t="s">
        <v>37</v>
      </c>
      <c r="F18" s="31" t="s">
        <v>146</v>
      </c>
    </row>
    <row r="19" spans="2:6" ht="39.6" customHeight="1" x14ac:dyDescent="0.3">
      <c r="B19" s="26" t="s">
        <v>19</v>
      </c>
      <c r="C19" s="18">
        <v>4</v>
      </c>
      <c r="D19" s="15">
        <v>3</v>
      </c>
      <c r="E19" s="29" t="s">
        <v>38</v>
      </c>
      <c r="F19" s="31" t="s">
        <v>147</v>
      </c>
    </row>
    <row r="20" spans="2:6" ht="39.6" customHeight="1" x14ac:dyDescent="0.3">
      <c r="B20" s="26" t="s">
        <v>20</v>
      </c>
      <c r="C20" s="24">
        <v>5</v>
      </c>
      <c r="D20" s="15">
        <v>4.25</v>
      </c>
      <c r="E20" s="29" t="s">
        <v>39</v>
      </c>
      <c r="F20" s="31" t="s">
        <v>148</v>
      </c>
    </row>
    <row r="21" spans="2:6" ht="20.399999999999999" customHeight="1" x14ac:dyDescent="0.3">
      <c r="B21" s="26"/>
      <c r="C21" s="16"/>
      <c r="D21" s="15"/>
      <c r="E21" s="29"/>
      <c r="F21" s="20"/>
    </row>
    <row r="22" spans="2:6" ht="30.6" customHeight="1" x14ac:dyDescent="0.3">
      <c r="B22" s="37" t="s">
        <v>9</v>
      </c>
      <c r="C22" s="38">
        <f>SUM(C23:C30)</f>
        <v>15</v>
      </c>
      <c r="D22" s="38">
        <f>SUM(D23:D30)</f>
        <v>13</v>
      </c>
      <c r="E22" s="45"/>
      <c r="F22" s="44"/>
    </row>
    <row r="23" spans="2:6" ht="57.6" customHeight="1" x14ac:dyDescent="0.3">
      <c r="B23" s="17" t="s">
        <v>30</v>
      </c>
      <c r="C23" s="18">
        <v>2</v>
      </c>
      <c r="D23" s="15">
        <v>1.75</v>
      </c>
      <c r="E23" s="27" t="s">
        <v>40</v>
      </c>
      <c r="F23" s="31" t="s">
        <v>149</v>
      </c>
    </row>
    <row r="24" spans="2:6" ht="40.200000000000003" customHeight="1" x14ac:dyDescent="0.3">
      <c r="B24" s="17" t="s">
        <v>21</v>
      </c>
      <c r="C24" s="18">
        <v>1.5</v>
      </c>
      <c r="D24" s="107">
        <v>1.5</v>
      </c>
      <c r="E24" s="27" t="s">
        <v>41</v>
      </c>
      <c r="F24" s="20" t="s">
        <v>150</v>
      </c>
    </row>
    <row r="25" spans="2:6" ht="40.200000000000003" customHeight="1" x14ac:dyDescent="0.3">
      <c r="B25" s="17" t="s">
        <v>22</v>
      </c>
      <c r="C25" s="18">
        <v>2</v>
      </c>
      <c r="D25" s="15">
        <v>1.75</v>
      </c>
      <c r="E25" s="27" t="s">
        <v>41</v>
      </c>
      <c r="F25" s="31" t="s">
        <v>151</v>
      </c>
    </row>
    <row r="26" spans="2:6" ht="55.2" customHeight="1" x14ac:dyDescent="0.3">
      <c r="B26" s="17" t="s">
        <v>23</v>
      </c>
      <c r="C26" s="18">
        <v>1.5</v>
      </c>
      <c r="D26" s="15">
        <v>1.5</v>
      </c>
      <c r="E26" s="29" t="s">
        <v>42</v>
      </c>
      <c r="F26" s="31" t="s">
        <v>152</v>
      </c>
    </row>
    <row r="27" spans="2:6" ht="60.6" customHeight="1" x14ac:dyDescent="0.3">
      <c r="B27" s="17" t="s">
        <v>24</v>
      </c>
      <c r="C27" s="18">
        <v>1.5</v>
      </c>
      <c r="D27" s="15">
        <v>0.75</v>
      </c>
      <c r="E27" s="29" t="s">
        <v>43</v>
      </c>
      <c r="F27" s="31" t="s">
        <v>153</v>
      </c>
    </row>
    <row r="28" spans="2:6" ht="40.200000000000003" customHeight="1" x14ac:dyDescent="0.3">
      <c r="B28" s="17" t="s">
        <v>29</v>
      </c>
      <c r="C28" s="18">
        <v>1</v>
      </c>
      <c r="D28" s="15">
        <v>0.75</v>
      </c>
      <c r="E28" s="27" t="s">
        <v>44</v>
      </c>
      <c r="F28" s="31" t="s">
        <v>154</v>
      </c>
    </row>
    <row r="29" spans="2:6" ht="127.2" customHeight="1" x14ac:dyDescent="0.3">
      <c r="B29" s="17" t="s">
        <v>25</v>
      </c>
      <c r="C29" s="18">
        <v>3</v>
      </c>
      <c r="D29" s="15">
        <v>2.75</v>
      </c>
      <c r="E29" s="27" t="s">
        <v>45</v>
      </c>
      <c r="F29" s="31" t="s">
        <v>155</v>
      </c>
    </row>
    <row r="30" spans="2:6" ht="58.2" customHeight="1" x14ac:dyDescent="0.3">
      <c r="B30" s="17" t="s">
        <v>28</v>
      </c>
      <c r="C30" s="18">
        <v>2.5</v>
      </c>
      <c r="D30" s="15">
        <v>2.25</v>
      </c>
      <c r="E30" s="29" t="s">
        <v>46</v>
      </c>
      <c r="F30" s="20" t="s">
        <v>156</v>
      </c>
    </row>
    <row r="31" spans="2:6" ht="18.600000000000001" customHeight="1" x14ac:dyDescent="0.3">
      <c r="B31" s="17"/>
      <c r="C31" s="15"/>
      <c r="D31" s="15"/>
      <c r="E31" s="29"/>
      <c r="F31" s="20"/>
    </row>
    <row r="32" spans="2:6" ht="30.6" customHeight="1" x14ac:dyDescent="0.3">
      <c r="B32" s="37" t="s">
        <v>10</v>
      </c>
      <c r="C32" s="38">
        <v>20</v>
      </c>
      <c r="D32" s="38">
        <f>SUM(D33)</f>
        <v>17</v>
      </c>
      <c r="E32" s="45"/>
      <c r="F32" s="44"/>
    </row>
    <row r="33" spans="2:6" ht="110.4" customHeight="1" x14ac:dyDescent="0.3">
      <c r="B33" s="30" t="s">
        <v>26</v>
      </c>
      <c r="C33" s="18">
        <v>20</v>
      </c>
      <c r="D33" s="15">
        <v>17</v>
      </c>
      <c r="E33" s="27" t="s">
        <v>47</v>
      </c>
      <c r="F33" s="31" t="s">
        <v>157</v>
      </c>
    </row>
    <row r="34" spans="2:6" ht="30.6" customHeight="1" x14ac:dyDescent="0.3">
      <c r="B34" s="20"/>
      <c r="C34" s="23"/>
      <c r="D34" s="16"/>
      <c r="E34" s="29"/>
      <c r="F34" s="31"/>
    </row>
    <row r="35" spans="2:6" ht="64.2" customHeight="1" x14ac:dyDescent="0.3">
      <c r="B35" s="83" t="s">
        <v>48</v>
      </c>
      <c r="C35" s="47">
        <f>+C7+C14+C22+C32</f>
        <v>70</v>
      </c>
      <c r="D35" s="47">
        <f>+D7+D14+D22+D32</f>
        <v>60</v>
      </c>
      <c r="E35" s="84"/>
      <c r="F35" s="108"/>
    </row>
  </sheetData>
  <mergeCells count="4">
    <mergeCell ref="B1:F1"/>
    <mergeCell ref="B2:F2"/>
    <mergeCell ref="B3:F3"/>
    <mergeCell ref="B4:F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5"/>
  <sheetViews>
    <sheetView topLeftCell="A31" workbookViewId="0">
      <selection activeCell="B34" sqref="B34"/>
    </sheetView>
  </sheetViews>
  <sheetFormatPr defaultColWidth="10.44140625" defaultRowHeight="15.6" x14ac:dyDescent="0.3"/>
  <cols>
    <col min="1" max="1" width="1.6640625" style="1" customWidth="1"/>
    <col min="2" max="2" width="64.33203125" style="1" customWidth="1"/>
    <col min="3" max="3" width="12.5546875" style="7" customWidth="1"/>
    <col min="4" max="4" width="11.6640625" style="7" customWidth="1"/>
    <col min="5" max="5" width="13" style="7" customWidth="1"/>
    <col min="6" max="6" width="32.44140625" style="8" customWidth="1"/>
    <col min="7" max="16384" width="10.44140625" style="1"/>
  </cols>
  <sheetData>
    <row r="1" spans="2:9" ht="25.95" customHeight="1" x14ac:dyDescent="0.3">
      <c r="B1" s="123" t="s">
        <v>5</v>
      </c>
      <c r="C1" s="123"/>
      <c r="D1" s="123"/>
      <c r="E1" s="123"/>
      <c r="F1" s="123"/>
    </row>
    <row r="2" spans="2:9" ht="25.95" customHeight="1" x14ac:dyDescent="0.3">
      <c r="B2" s="123" t="s">
        <v>6</v>
      </c>
      <c r="C2" s="123"/>
      <c r="D2" s="123"/>
      <c r="E2" s="123"/>
      <c r="F2" s="123"/>
    </row>
    <row r="3" spans="2:9" ht="24" customHeight="1" x14ac:dyDescent="0.3">
      <c r="B3" s="123" t="s">
        <v>0</v>
      </c>
      <c r="C3" s="123"/>
      <c r="D3" s="123"/>
      <c r="E3" s="123"/>
      <c r="F3" s="123"/>
    </row>
    <row r="4" spans="2:9" ht="30.6" customHeight="1" x14ac:dyDescent="0.3">
      <c r="B4" s="124" t="s">
        <v>163</v>
      </c>
      <c r="C4" s="124"/>
      <c r="D4" s="124"/>
      <c r="E4" s="124"/>
      <c r="F4" s="124"/>
      <c r="G4" s="2"/>
      <c r="H4" s="3"/>
      <c r="I4" s="3"/>
    </row>
    <row r="5" spans="2:9" ht="18" customHeight="1" x14ac:dyDescent="0.3">
      <c r="B5" s="9"/>
      <c r="C5" s="115"/>
      <c r="D5" s="115"/>
      <c r="E5" s="115"/>
      <c r="F5" s="10"/>
      <c r="G5" s="2"/>
      <c r="H5" s="3"/>
      <c r="I5" s="3"/>
    </row>
    <row r="6" spans="2:9" s="5" customFormat="1" ht="30.6" customHeight="1" x14ac:dyDescent="0.25">
      <c r="B6" s="11" t="s">
        <v>1</v>
      </c>
      <c r="C6" s="12" t="s">
        <v>2</v>
      </c>
      <c r="D6" s="12" t="s">
        <v>11</v>
      </c>
      <c r="E6" s="12" t="s">
        <v>4</v>
      </c>
      <c r="F6" s="12" t="s">
        <v>3</v>
      </c>
      <c r="G6" s="4"/>
    </row>
    <row r="7" spans="2:9" ht="30.6" customHeight="1" x14ac:dyDescent="0.3">
      <c r="B7" s="37" t="s">
        <v>7</v>
      </c>
      <c r="C7" s="38">
        <f>SUM(C8:C12)</f>
        <v>5</v>
      </c>
      <c r="D7" s="38">
        <f>SUM(D8:D12)</f>
        <v>4</v>
      </c>
      <c r="E7" s="39"/>
      <c r="F7" s="40"/>
      <c r="G7" s="2"/>
      <c r="H7" s="3"/>
      <c r="I7" s="3"/>
    </row>
    <row r="8" spans="2:9" ht="76.2" customHeight="1" x14ac:dyDescent="0.3">
      <c r="B8" s="17" t="s">
        <v>12</v>
      </c>
      <c r="C8" s="18">
        <v>1</v>
      </c>
      <c r="D8" s="24">
        <v>0.5</v>
      </c>
      <c r="E8" s="19" t="s">
        <v>31</v>
      </c>
      <c r="F8" s="20" t="s">
        <v>164</v>
      </c>
    </row>
    <row r="9" spans="2:9" ht="39" customHeight="1" x14ac:dyDescent="0.3">
      <c r="B9" s="17" t="s">
        <v>27</v>
      </c>
      <c r="C9" s="18">
        <v>1</v>
      </c>
      <c r="D9" s="24">
        <v>1</v>
      </c>
      <c r="E9" s="19" t="s">
        <v>32</v>
      </c>
      <c r="F9" s="20" t="s">
        <v>165</v>
      </c>
    </row>
    <row r="10" spans="2:9" ht="61.2" customHeight="1" x14ac:dyDescent="0.3">
      <c r="B10" s="21" t="s">
        <v>35</v>
      </c>
      <c r="C10" s="22"/>
      <c r="D10" s="24"/>
      <c r="E10" s="23"/>
      <c r="F10" s="20"/>
    </row>
    <row r="11" spans="2:9" ht="140.4" customHeight="1" x14ac:dyDescent="0.3">
      <c r="B11" s="17" t="s">
        <v>13</v>
      </c>
      <c r="C11" s="18">
        <v>2.5</v>
      </c>
      <c r="D11" s="24">
        <v>2</v>
      </c>
      <c r="E11" s="19" t="s">
        <v>31</v>
      </c>
      <c r="F11" s="20" t="s">
        <v>166</v>
      </c>
    </row>
    <row r="12" spans="2:9" ht="43.2" customHeight="1" x14ac:dyDescent="0.3">
      <c r="B12" s="17" t="s">
        <v>14</v>
      </c>
      <c r="C12" s="18">
        <v>0.5</v>
      </c>
      <c r="D12" s="24">
        <v>0.5</v>
      </c>
      <c r="E12" s="19" t="s">
        <v>32</v>
      </c>
      <c r="F12" s="20" t="s">
        <v>167</v>
      </c>
    </row>
    <row r="13" spans="2:9" ht="28.2" customHeight="1" x14ac:dyDescent="0.3">
      <c r="B13" s="25"/>
      <c r="C13" s="16"/>
      <c r="D13" s="34"/>
      <c r="E13" s="23"/>
      <c r="F13" s="20"/>
    </row>
    <row r="14" spans="2:9" ht="30.6" customHeight="1" x14ac:dyDescent="0.3">
      <c r="B14" s="37" t="s">
        <v>8</v>
      </c>
      <c r="C14" s="38">
        <f>SUM(C15:C20)</f>
        <v>30</v>
      </c>
      <c r="D14" s="38">
        <f>SUM(D15:D20)</f>
        <v>22.5</v>
      </c>
      <c r="E14" s="39"/>
      <c r="F14" s="44"/>
    </row>
    <row r="15" spans="2:9" ht="62.4" customHeight="1" x14ac:dyDescent="0.3">
      <c r="B15" s="26" t="s">
        <v>15</v>
      </c>
      <c r="C15" s="18">
        <v>9</v>
      </c>
      <c r="D15" s="34">
        <v>7</v>
      </c>
      <c r="E15" s="27" t="s">
        <v>33</v>
      </c>
      <c r="F15" s="20" t="s">
        <v>168</v>
      </c>
    </row>
    <row r="16" spans="2:9" ht="55.2" customHeight="1" x14ac:dyDescent="0.3">
      <c r="B16" s="26" t="s">
        <v>16</v>
      </c>
      <c r="C16" s="18">
        <v>4</v>
      </c>
      <c r="D16" s="34">
        <v>2.75</v>
      </c>
      <c r="E16" s="27" t="s">
        <v>34</v>
      </c>
      <c r="F16" s="20" t="s">
        <v>169</v>
      </c>
    </row>
    <row r="17" spans="2:6" ht="31.2" customHeight="1" x14ac:dyDescent="0.3">
      <c r="B17" s="26" t="s">
        <v>17</v>
      </c>
      <c r="C17" s="18">
        <v>4</v>
      </c>
      <c r="D17" s="34">
        <v>2.5</v>
      </c>
      <c r="E17" s="27" t="s">
        <v>36</v>
      </c>
      <c r="F17" s="20" t="s">
        <v>170</v>
      </c>
    </row>
    <row r="18" spans="2:6" ht="26.4" customHeight="1" x14ac:dyDescent="0.3">
      <c r="B18" s="28" t="s">
        <v>18</v>
      </c>
      <c r="C18" s="18">
        <v>4</v>
      </c>
      <c r="D18" s="34">
        <v>3</v>
      </c>
      <c r="E18" s="29" t="s">
        <v>37</v>
      </c>
      <c r="F18" s="20" t="s">
        <v>171</v>
      </c>
    </row>
    <row r="19" spans="2:6" ht="39.6" customHeight="1" x14ac:dyDescent="0.3">
      <c r="B19" s="26" t="s">
        <v>19</v>
      </c>
      <c r="C19" s="18">
        <v>4</v>
      </c>
      <c r="D19" s="15">
        <v>3.25</v>
      </c>
      <c r="E19" s="29" t="s">
        <v>38</v>
      </c>
      <c r="F19" s="20" t="s">
        <v>172</v>
      </c>
    </row>
    <row r="20" spans="2:6" ht="39.6" customHeight="1" x14ac:dyDescent="0.3">
      <c r="B20" s="26" t="s">
        <v>20</v>
      </c>
      <c r="C20" s="24">
        <v>5</v>
      </c>
      <c r="D20" s="15">
        <v>4</v>
      </c>
      <c r="E20" s="29" t="s">
        <v>39</v>
      </c>
      <c r="F20" s="20" t="s">
        <v>173</v>
      </c>
    </row>
    <row r="21" spans="2:6" ht="20.399999999999999" customHeight="1" x14ac:dyDescent="0.3">
      <c r="B21" s="26"/>
      <c r="C21" s="16"/>
      <c r="D21" s="15"/>
      <c r="E21" s="29"/>
      <c r="F21" s="20"/>
    </row>
    <row r="22" spans="2:6" ht="30.6" customHeight="1" x14ac:dyDescent="0.3">
      <c r="B22" s="37" t="s">
        <v>9</v>
      </c>
      <c r="C22" s="38">
        <f>SUM(C23:C30)</f>
        <v>15</v>
      </c>
      <c r="D22" s="38">
        <f>SUM(D23:D30)</f>
        <v>11.5</v>
      </c>
      <c r="E22" s="45"/>
      <c r="F22" s="44"/>
    </row>
    <row r="23" spans="2:6" ht="57.6" customHeight="1" x14ac:dyDescent="0.3">
      <c r="B23" s="17" t="s">
        <v>30</v>
      </c>
      <c r="C23" s="18">
        <v>2</v>
      </c>
      <c r="D23" s="15">
        <v>1</v>
      </c>
      <c r="E23" s="27" t="s">
        <v>40</v>
      </c>
      <c r="F23" s="20" t="s">
        <v>174</v>
      </c>
    </row>
    <row r="24" spans="2:6" ht="40.200000000000003" customHeight="1" x14ac:dyDescent="0.3">
      <c r="B24" s="17" t="s">
        <v>21</v>
      </c>
      <c r="C24" s="18">
        <v>1.5</v>
      </c>
      <c r="D24" s="15">
        <v>1.5</v>
      </c>
      <c r="E24" s="27" t="s">
        <v>41</v>
      </c>
      <c r="F24" s="20" t="s">
        <v>175</v>
      </c>
    </row>
    <row r="25" spans="2:6" ht="40.200000000000003" customHeight="1" x14ac:dyDescent="0.3">
      <c r="B25" s="17" t="s">
        <v>22</v>
      </c>
      <c r="C25" s="18">
        <v>2</v>
      </c>
      <c r="D25" s="15">
        <v>1.75</v>
      </c>
      <c r="E25" s="27" t="s">
        <v>41</v>
      </c>
      <c r="F25" s="20" t="s">
        <v>176</v>
      </c>
    </row>
    <row r="26" spans="2:6" ht="55.2" customHeight="1" x14ac:dyDescent="0.3">
      <c r="B26" s="17" t="s">
        <v>23</v>
      </c>
      <c r="C26" s="18">
        <v>1.5</v>
      </c>
      <c r="D26" s="15">
        <v>1.25</v>
      </c>
      <c r="E26" s="29" t="s">
        <v>42</v>
      </c>
      <c r="F26" s="20" t="s">
        <v>177</v>
      </c>
    </row>
    <row r="27" spans="2:6" ht="60.6" customHeight="1" x14ac:dyDescent="0.3">
      <c r="B27" s="17" t="s">
        <v>24</v>
      </c>
      <c r="C27" s="18">
        <v>1.5</v>
      </c>
      <c r="D27" s="15">
        <v>1</v>
      </c>
      <c r="E27" s="29" t="s">
        <v>43</v>
      </c>
      <c r="F27" s="20" t="s">
        <v>178</v>
      </c>
    </row>
    <row r="28" spans="2:6" ht="40.200000000000003" customHeight="1" x14ac:dyDescent="0.3">
      <c r="B28" s="17" t="s">
        <v>29</v>
      </c>
      <c r="C28" s="18">
        <v>1</v>
      </c>
      <c r="D28" s="15">
        <v>0.5</v>
      </c>
      <c r="E28" s="27" t="s">
        <v>44</v>
      </c>
      <c r="F28" s="20" t="s">
        <v>179</v>
      </c>
    </row>
    <row r="29" spans="2:6" ht="127.2" customHeight="1" x14ac:dyDescent="0.3">
      <c r="B29" s="17" t="s">
        <v>25</v>
      </c>
      <c r="C29" s="18">
        <v>3</v>
      </c>
      <c r="D29" s="15">
        <v>3</v>
      </c>
      <c r="E29" s="27" t="s">
        <v>45</v>
      </c>
      <c r="F29" s="20" t="s">
        <v>180</v>
      </c>
    </row>
    <row r="30" spans="2:6" ht="58.2" customHeight="1" x14ac:dyDescent="0.3">
      <c r="B30" s="17" t="s">
        <v>28</v>
      </c>
      <c r="C30" s="18">
        <v>2.5</v>
      </c>
      <c r="D30" s="15">
        <v>1.5</v>
      </c>
      <c r="E30" s="29" t="s">
        <v>46</v>
      </c>
      <c r="F30" s="20" t="s">
        <v>181</v>
      </c>
    </row>
    <row r="31" spans="2:6" ht="18.600000000000001" customHeight="1" x14ac:dyDescent="0.3">
      <c r="B31" s="17"/>
      <c r="C31" s="15"/>
      <c r="D31" s="15"/>
      <c r="E31" s="29"/>
      <c r="F31" s="20"/>
    </row>
    <row r="32" spans="2:6" ht="30.6" customHeight="1" x14ac:dyDescent="0.3">
      <c r="B32" s="37" t="s">
        <v>10</v>
      </c>
      <c r="C32" s="38">
        <v>20</v>
      </c>
      <c r="D32" s="38">
        <f>SUM(D33)</f>
        <v>15</v>
      </c>
      <c r="E32" s="45"/>
      <c r="F32" s="44"/>
    </row>
    <row r="33" spans="2:6" ht="110.4" customHeight="1" x14ac:dyDescent="0.3">
      <c r="B33" s="30" t="s">
        <v>26</v>
      </c>
      <c r="C33" s="18">
        <v>20</v>
      </c>
      <c r="D33" s="15">
        <v>15</v>
      </c>
      <c r="E33" s="27" t="s">
        <v>47</v>
      </c>
      <c r="F33" s="20" t="s">
        <v>182</v>
      </c>
    </row>
    <row r="34" spans="2:6" ht="30.6" customHeight="1" x14ac:dyDescent="0.3">
      <c r="B34" s="20"/>
      <c r="C34" s="23"/>
      <c r="D34" s="16"/>
      <c r="E34" s="29"/>
      <c r="F34" s="31"/>
    </row>
    <row r="35" spans="2:6" ht="64.2" customHeight="1" x14ac:dyDescent="0.3">
      <c r="B35" s="83" t="s">
        <v>48</v>
      </c>
      <c r="C35" s="47">
        <f>+C7+C14+C22+C32</f>
        <v>70</v>
      </c>
      <c r="D35" s="47">
        <f>+D7+D14+D22+D32</f>
        <v>53</v>
      </c>
      <c r="E35" s="84"/>
      <c r="F35" s="85"/>
    </row>
  </sheetData>
  <mergeCells count="4">
    <mergeCell ref="B1:F1"/>
    <mergeCell ref="B2:F2"/>
    <mergeCell ref="B3:F3"/>
    <mergeCell ref="B4:F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5"/>
  <sheetViews>
    <sheetView topLeftCell="A31" workbookViewId="0">
      <selection activeCell="B5" sqref="B5"/>
    </sheetView>
  </sheetViews>
  <sheetFormatPr defaultColWidth="10.44140625" defaultRowHeight="15.6" x14ac:dyDescent="0.3"/>
  <cols>
    <col min="1" max="1" width="1.6640625" style="1" customWidth="1"/>
    <col min="2" max="2" width="64.33203125" style="1" customWidth="1"/>
    <col min="3" max="3" width="12.5546875" style="7" customWidth="1"/>
    <col min="4" max="4" width="11.6640625" style="7" customWidth="1"/>
    <col min="5" max="5" width="13" style="7" customWidth="1"/>
    <col min="6" max="6" width="32.44140625" style="114" customWidth="1"/>
    <col min="7" max="16384" width="10.44140625" style="1"/>
  </cols>
  <sheetData>
    <row r="1" spans="2:9" ht="25.95" customHeight="1" x14ac:dyDescent="0.3">
      <c r="B1" s="123" t="s">
        <v>5</v>
      </c>
      <c r="C1" s="123"/>
      <c r="D1" s="123"/>
      <c r="E1" s="123"/>
      <c r="F1" s="123"/>
    </row>
    <row r="2" spans="2:9" ht="25.95" customHeight="1" x14ac:dyDescent="0.3">
      <c r="B2" s="123" t="s">
        <v>6</v>
      </c>
      <c r="C2" s="123"/>
      <c r="D2" s="123"/>
      <c r="E2" s="123"/>
      <c r="F2" s="123"/>
    </row>
    <row r="3" spans="2:9" ht="24" customHeight="1" x14ac:dyDescent="0.3">
      <c r="B3" s="123" t="s">
        <v>0</v>
      </c>
      <c r="C3" s="123"/>
      <c r="D3" s="123"/>
      <c r="E3" s="123"/>
      <c r="F3" s="123"/>
    </row>
    <row r="4" spans="2:9" ht="30.6" customHeight="1" x14ac:dyDescent="0.3">
      <c r="B4" s="124" t="s">
        <v>158</v>
      </c>
      <c r="C4" s="124"/>
      <c r="D4" s="124"/>
      <c r="E4" s="124"/>
      <c r="F4" s="124"/>
      <c r="G4" s="2"/>
      <c r="H4" s="3"/>
      <c r="I4" s="3"/>
    </row>
    <row r="5" spans="2:9" ht="18" customHeight="1" x14ac:dyDescent="0.3">
      <c r="B5" s="9"/>
      <c r="C5" s="106"/>
      <c r="D5" s="106"/>
      <c r="E5" s="106"/>
      <c r="F5" s="109"/>
      <c r="G5" s="2"/>
      <c r="H5" s="3"/>
      <c r="I5" s="3"/>
    </row>
    <row r="6" spans="2:9" s="5" customFormat="1" ht="30.6" customHeight="1" x14ac:dyDescent="0.25">
      <c r="B6" s="11" t="s">
        <v>1</v>
      </c>
      <c r="C6" s="12" t="s">
        <v>2</v>
      </c>
      <c r="D6" s="12" t="s">
        <v>11</v>
      </c>
      <c r="E6" s="12" t="s">
        <v>4</v>
      </c>
      <c r="F6" s="12" t="s">
        <v>3</v>
      </c>
      <c r="G6" s="4"/>
    </row>
    <row r="7" spans="2:9" ht="30.6" customHeight="1" x14ac:dyDescent="0.3">
      <c r="B7" s="37" t="s">
        <v>7</v>
      </c>
      <c r="C7" s="38">
        <f>SUM(C8:C12)</f>
        <v>5</v>
      </c>
      <c r="D7" s="38">
        <f>SUM(D8:D12)</f>
        <v>4.25</v>
      </c>
      <c r="E7" s="39"/>
      <c r="F7" s="110"/>
      <c r="G7" s="2"/>
      <c r="H7" s="3"/>
      <c r="I7" s="3"/>
    </row>
    <row r="8" spans="2:9" ht="76.2" customHeight="1" x14ac:dyDescent="0.3">
      <c r="B8" s="17" t="s">
        <v>12</v>
      </c>
      <c r="C8" s="18">
        <v>1</v>
      </c>
      <c r="D8" s="24">
        <v>0.75</v>
      </c>
      <c r="E8" s="19" t="s">
        <v>31</v>
      </c>
      <c r="F8" s="31"/>
    </row>
    <row r="9" spans="2:9" ht="39" customHeight="1" x14ac:dyDescent="0.3">
      <c r="B9" s="17" t="s">
        <v>27</v>
      </c>
      <c r="C9" s="18">
        <v>1</v>
      </c>
      <c r="D9" s="24">
        <v>1</v>
      </c>
      <c r="E9" s="19" t="s">
        <v>32</v>
      </c>
      <c r="F9" s="31"/>
    </row>
    <row r="10" spans="2:9" ht="61.2" customHeight="1" x14ac:dyDescent="0.3">
      <c r="B10" s="21" t="s">
        <v>35</v>
      </c>
      <c r="C10" s="22"/>
      <c r="D10" s="111"/>
      <c r="E10" s="23"/>
      <c r="F10" s="31"/>
    </row>
    <row r="11" spans="2:9" ht="140.4" customHeight="1" x14ac:dyDescent="0.3">
      <c r="B11" s="17" t="s">
        <v>13</v>
      </c>
      <c r="C11" s="18">
        <v>2.5</v>
      </c>
      <c r="D11" s="24">
        <v>2</v>
      </c>
      <c r="E11" s="19" t="s">
        <v>31</v>
      </c>
      <c r="F11" s="31"/>
    </row>
    <row r="12" spans="2:9" ht="43.2" customHeight="1" x14ac:dyDescent="0.3">
      <c r="B12" s="17" t="s">
        <v>14</v>
      </c>
      <c r="C12" s="18">
        <v>0.5</v>
      </c>
      <c r="D12" s="24">
        <v>0.5</v>
      </c>
      <c r="E12" s="19" t="s">
        <v>32</v>
      </c>
      <c r="F12" s="31"/>
    </row>
    <row r="13" spans="2:9" ht="28.2" customHeight="1" x14ac:dyDescent="0.3">
      <c r="B13" s="25"/>
      <c r="C13" s="16"/>
      <c r="D13" s="34"/>
      <c r="E13" s="23"/>
      <c r="F13" s="31"/>
    </row>
    <row r="14" spans="2:9" ht="30.6" customHeight="1" x14ac:dyDescent="0.3">
      <c r="B14" s="37" t="s">
        <v>8</v>
      </c>
      <c r="C14" s="38">
        <f>SUM(C15:C20)</f>
        <v>30</v>
      </c>
      <c r="D14" s="38">
        <f>SUM(D15:D20)</f>
        <v>25.25</v>
      </c>
      <c r="E14" s="39"/>
      <c r="F14" s="112"/>
    </row>
    <row r="15" spans="2:9" ht="62.4" customHeight="1" x14ac:dyDescent="0.3">
      <c r="B15" s="26" t="s">
        <v>15</v>
      </c>
      <c r="C15" s="18">
        <v>9</v>
      </c>
      <c r="D15" s="34">
        <v>8</v>
      </c>
      <c r="E15" s="27" t="s">
        <v>33</v>
      </c>
      <c r="F15" s="31"/>
    </row>
    <row r="16" spans="2:9" ht="55.2" customHeight="1" x14ac:dyDescent="0.3">
      <c r="B16" s="26" t="s">
        <v>16</v>
      </c>
      <c r="C16" s="18">
        <v>4</v>
      </c>
      <c r="D16" s="34">
        <v>3.5</v>
      </c>
      <c r="E16" s="27" t="s">
        <v>34</v>
      </c>
      <c r="F16" s="31"/>
    </row>
    <row r="17" spans="2:6" ht="31.2" customHeight="1" x14ac:dyDescent="0.3">
      <c r="B17" s="26" t="s">
        <v>17</v>
      </c>
      <c r="C17" s="18">
        <v>4</v>
      </c>
      <c r="D17" s="34">
        <v>3.25</v>
      </c>
      <c r="E17" s="27" t="s">
        <v>36</v>
      </c>
      <c r="F17" s="31"/>
    </row>
    <row r="18" spans="2:6" ht="26.4" customHeight="1" x14ac:dyDescent="0.3">
      <c r="B18" s="28" t="s">
        <v>18</v>
      </c>
      <c r="C18" s="18">
        <v>4</v>
      </c>
      <c r="D18" s="34">
        <v>3.25</v>
      </c>
      <c r="E18" s="29" t="s">
        <v>37</v>
      </c>
      <c r="F18" s="31"/>
    </row>
    <row r="19" spans="2:6" ht="39.6" customHeight="1" x14ac:dyDescent="0.3">
      <c r="B19" s="26" t="s">
        <v>19</v>
      </c>
      <c r="C19" s="18">
        <v>4</v>
      </c>
      <c r="D19" s="15">
        <v>3.25</v>
      </c>
      <c r="E19" s="29" t="s">
        <v>38</v>
      </c>
      <c r="F19" s="31"/>
    </row>
    <row r="20" spans="2:6" ht="39.6" customHeight="1" x14ac:dyDescent="0.3">
      <c r="B20" s="26" t="s">
        <v>20</v>
      </c>
      <c r="C20" s="113">
        <v>5</v>
      </c>
      <c r="D20" s="15">
        <v>4</v>
      </c>
      <c r="E20" s="29" t="s">
        <v>39</v>
      </c>
      <c r="F20" s="31"/>
    </row>
    <row r="21" spans="2:6" ht="20.399999999999999" customHeight="1" x14ac:dyDescent="0.3">
      <c r="B21" s="26"/>
      <c r="C21" s="16"/>
      <c r="D21" s="15"/>
      <c r="E21" s="29"/>
      <c r="F21" s="31"/>
    </row>
    <row r="22" spans="2:6" ht="30.6" customHeight="1" x14ac:dyDescent="0.3">
      <c r="B22" s="37" t="s">
        <v>9</v>
      </c>
      <c r="C22" s="38">
        <f>SUM(C23:C30)</f>
        <v>15</v>
      </c>
      <c r="D22" s="38">
        <f>SUM(D23:D30)</f>
        <v>14</v>
      </c>
      <c r="E22" s="45"/>
      <c r="F22" s="112"/>
    </row>
    <row r="23" spans="2:6" ht="57.6" customHeight="1" x14ac:dyDescent="0.3">
      <c r="B23" s="17" t="s">
        <v>30</v>
      </c>
      <c r="C23" s="18">
        <v>2</v>
      </c>
      <c r="D23" s="15">
        <v>2</v>
      </c>
      <c r="E23" s="27" t="s">
        <v>40</v>
      </c>
      <c r="F23" s="31"/>
    </row>
    <row r="24" spans="2:6" ht="40.200000000000003" customHeight="1" x14ac:dyDescent="0.3">
      <c r="B24" s="17" t="s">
        <v>21</v>
      </c>
      <c r="C24" s="18">
        <v>1.5</v>
      </c>
      <c r="D24" s="15">
        <v>1.5</v>
      </c>
      <c r="E24" s="27" t="s">
        <v>41</v>
      </c>
      <c r="F24" s="31"/>
    </row>
    <row r="25" spans="2:6" ht="40.200000000000003" customHeight="1" x14ac:dyDescent="0.3">
      <c r="B25" s="17" t="s">
        <v>22</v>
      </c>
      <c r="C25" s="18">
        <v>2</v>
      </c>
      <c r="D25" s="15">
        <v>2</v>
      </c>
      <c r="E25" s="27" t="s">
        <v>41</v>
      </c>
      <c r="F25" s="31" t="s">
        <v>159</v>
      </c>
    </row>
    <row r="26" spans="2:6" ht="55.2" customHeight="1" x14ac:dyDescent="0.3">
      <c r="B26" s="17" t="s">
        <v>23</v>
      </c>
      <c r="C26" s="18">
        <v>1.5</v>
      </c>
      <c r="D26" s="15">
        <v>1.25</v>
      </c>
      <c r="E26" s="29" t="s">
        <v>42</v>
      </c>
      <c r="F26" s="31" t="s">
        <v>160</v>
      </c>
    </row>
    <row r="27" spans="2:6" ht="60.6" customHeight="1" x14ac:dyDescent="0.3">
      <c r="B27" s="17" t="s">
        <v>24</v>
      </c>
      <c r="C27" s="18">
        <v>1.5</v>
      </c>
      <c r="D27" s="15">
        <v>1.5</v>
      </c>
      <c r="E27" s="29" t="s">
        <v>43</v>
      </c>
      <c r="F27" s="31" t="s">
        <v>161</v>
      </c>
    </row>
    <row r="28" spans="2:6" ht="40.200000000000003" customHeight="1" x14ac:dyDescent="0.3">
      <c r="B28" s="17" t="s">
        <v>29</v>
      </c>
      <c r="C28" s="18">
        <v>1</v>
      </c>
      <c r="D28" s="15">
        <v>0.75</v>
      </c>
      <c r="E28" s="27" t="s">
        <v>44</v>
      </c>
      <c r="F28" s="31"/>
    </row>
    <row r="29" spans="2:6" ht="127.2" customHeight="1" x14ac:dyDescent="0.3">
      <c r="B29" s="17" t="s">
        <v>25</v>
      </c>
      <c r="C29" s="18">
        <v>3</v>
      </c>
      <c r="D29" s="15">
        <v>2.75</v>
      </c>
      <c r="E29" s="27" t="s">
        <v>45</v>
      </c>
      <c r="F29" s="31" t="s">
        <v>162</v>
      </c>
    </row>
    <row r="30" spans="2:6" ht="58.2" customHeight="1" x14ac:dyDescent="0.3">
      <c r="B30" s="17" t="s">
        <v>28</v>
      </c>
      <c r="C30" s="18">
        <v>2.5</v>
      </c>
      <c r="D30" s="15">
        <v>2.25</v>
      </c>
      <c r="E30" s="29" t="s">
        <v>46</v>
      </c>
      <c r="F30" s="31"/>
    </row>
    <row r="31" spans="2:6" ht="18.600000000000001" customHeight="1" x14ac:dyDescent="0.3">
      <c r="B31" s="17"/>
      <c r="C31" s="15"/>
      <c r="D31" s="15"/>
      <c r="E31" s="29"/>
      <c r="F31" s="31"/>
    </row>
    <row r="32" spans="2:6" ht="30.6" customHeight="1" x14ac:dyDescent="0.3">
      <c r="B32" s="37" t="s">
        <v>10</v>
      </c>
      <c r="C32" s="38">
        <v>20</v>
      </c>
      <c r="D32" s="38">
        <f>SUM(D33)</f>
        <v>16</v>
      </c>
      <c r="E32" s="45"/>
      <c r="F32" s="112"/>
    </row>
    <row r="33" spans="2:6" ht="110.4" customHeight="1" x14ac:dyDescent="0.3">
      <c r="B33" s="30" t="s">
        <v>26</v>
      </c>
      <c r="C33" s="18">
        <v>20</v>
      </c>
      <c r="D33" s="15">
        <v>16</v>
      </c>
      <c r="E33" s="27" t="s">
        <v>47</v>
      </c>
      <c r="F33" s="31"/>
    </row>
    <row r="34" spans="2:6" ht="30.6" customHeight="1" x14ac:dyDescent="0.3">
      <c r="B34" s="20"/>
      <c r="C34" s="23"/>
      <c r="D34" s="16"/>
      <c r="E34" s="29"/>
      <c r="F34" s="31"/>
    </row>
    <row r="35" spans="2:6" ht="64.2" customHeight="1" x14ac:dyDescent="0.3">
      <c r="B35" s="83" t="s">
        <v>48</v>
      </c>
      <c r="C35" s="47">
        <f>+C7+C14+C22+C32</f>
        <v>70</v>
      </c>
      <c r="D35" s="47">
        <f>+D7+D14+D22+D32</f>
        <v>59.5</v>
      </c>
      <c r="E35" s="84"/>
      <c r="F35" s="108"/>
    </row>
  </sheetData>
  <mergeCells count="4">
    <mergeCell ref="B1:F1"/>
    <mergeCell ref="B2:F2"/>
    <mergeCell ref="B3:F3"/>
    <mergeCell ref="B4:F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9"/>
  <sheetViews>
    <sheetView tabSelected="1" workbookViewId="0">
      <selection activeCell="D4" sqref="D4"/>
    </sheetView>
  </sheetViews>
  <sheetFormatPr defaultRowHeight="14.4" x14ac:dyDescent="0.3"/>
  <cols>
    <col min="1" max="1" width="4.33203125" customWidth="1"/>
    <col min="2" max="2" width="54.44140625" customWidth="1"/>
    <col min="3" max="3" width="11.33203125" customWidth="1"/>
    <col min="4" max="10" width="7.88671875" customWidth="1"/>
    <col min="11" max="11" width="10" customWidth="1"/>
  </cols>
  <sheetData>
    <row r="2" spans="2:11" ht="15.6" x14ac:dyDescent="0.3">
      <c r="B2" s="87" t="s">
        <v>203</v>
      </c>
    </row>
    <row r="5" spans="2:11" ht="14.4" customHeight="1" x14ac:dyDescent="0.3">
      <c r="B5" s="88" t="s">
        <v>124</v>
      </c>
      <c r="C5" s="88" t="s">
        <v>125</v>
      </c>
      <c r="D5" s="88"/>
      <c r="E5" s="88"/>
      <c r="F5" s="88"/>
      <c r="G5" s="88"/>
      <c r="H5" s="88"/>
      <c r="I5" s="88"/>
      <c r="J5" s="88"/>
      <c r="K5" s="88" t="s">
        <v>126</v>
      </c>
    </row>
    <row r="6" spans="2:11" ht="14.4" customHeight="1" x14ac:dyDescent="0.3">
      <c r="B6" s="121"/>
      <c r="C6" s="90" t="s">
        <v>127</v>
      </c>
      <c r="D6" s="90"/>
      <c r="E6" s="90"/>
      <c r="F6" s="90"/>
      <c r="G6" s="90"/>
      <c r="H6" s="90"/>
      <c r="I6" s="90"/>
      <c r="J6" s="90"/>
      <c r="K6" s="90" t="s">
        <v>128</v>
      </c>
    </row>
    <row r="7" spans="2:11" ht="14.4" customHeight="1" x14ac:dyDescent="0.3">
      <c r="B7" s="91" t="s">
        <v>129</v>
      </c>
      <c r="C7" s="92"/>
      <c r="D7" s="91">
        <v>1</v>
      </c>
      <c r="E7" s="91">
        <v>2</v>
      </c>
      <c r="F7" s="91">
        <v>3</v>
      </c>
      <c r="G7" s="91">
        <v>4</v>
      </c>
      <c r="H7" s="91">
        <v>5</v>
      </c>
      <c r="I7" s="91">
        <v>6</v>
      </c>
      <c r="J7" s="91">
        <v>7</v>
      </c>
      <c r="K7" s="93"/>
    </row>
    <row r="8" spans="2:11" x14ac:dyDescent="0.3">
      <c r="B8" s="94" t="s">
        <v>130</v>
      </c>
      <c r="C8" s="95">
        <v>5</v>
      </c>
      <c r="D8" s="96">
        <f>+Mario!D7</f>
        <v>4.75</v>
      </c>
      <c r="E8" s="96">
        <f>+Maria!D7</f>
        <v>4.75</v>
      </c>
      <c r="F8" s="96">
        <f>+Elizabeth!D7</f>
        <v>5</v>
      </c>
      <c r="G8" s="96">
        <f>+Bridget!D7</f>
        <v>4.75</v>
      </c>
      <c r="H8" s="96">
        <f>+Meghan!D7</f>
        <v>4.5</v>
      </c>
      <c r="I8" s="96">
        <f>+Tracy!D7</f>
        <v>4</v>
      </c>
      <c r="J8" s="96">
        <f>+Jason!D7</f>
        <v>4.25</v>
      </c>
      <c r="K8" s="96">
        <f>SUM(D8:J8)/7</f>
        <v>4.5714285714285712</v>
      </c>
    </row>
    <row r="9" spans="2:11" x14ac:dyDescent="0.3">
      <c r="B9" s="97" t="s">
        <v>131</v>
      </c>
      <c r="C9" s="98">
        <v>30</v>
      </c>
      <c r="D9" s="99">
        <f>+Mario!D14</f>
        <v>27.75</v>
      </c>
      <c r="E9" s="99">
        <f>+Maria!D14</f>
        <v>26</v>
      </c>
      <c r="F9" s="99">
        <f>+Elizabeth!D14</f>
        <v>25.5</v>
      </c>
      <c r="G9" s="99">
        <f>+Bridget!D14</f>
        <v>25.25</v>
      </c>
      <c r="H9" s="99">
        <f>+Meghan!D14</f>
        <v>25.5</v>
      </c>
      <c r="I9" s="99">
        <f>+Tracy!D14</f>
        <v>22.5</v>
      </c>
      <c r="J9" s="99">
        <f>+Jason!D14</f>
        <v>25.25</v>
      </c>
      <c r="K9" s="96">
        <f>SUM(D9:J9)/7</f>
        <v>25.392857142857142</v>
      </c>
    </row>
    <row r="10" spans="2:11" x14ac:dyDescent="0.3">
      <c r="B10" s="97" t="s">
        <v>9</v>
      </c>
      <c r="C10" s="98">
        <v>15</v>
      </c>
      <c r="D10" s="99">
        <f>+Mario!D22</f>
        <v>14.25</v>
      </c>
      <c r="E10" s="99">
        <f>+Maria!D22</f>
        <v>14</v>
      </c>
      <c r="F10" s="99">
        <f>+Elizabeth!D22</f>
        <v>14.25</v>
      </c>
      <c r="G10" s="99">
        <f>+Bridget!D22</f>
        <v>11</v>
      </c>
      <c r="H10" s="99">
        <f>+Meghan!D22</f>
        <v>13</v>
      </c>
      <c r="I10" s="99">
        <f>+Tracy!D22</f>
        <v>11.5</v>
      </c>
      <c r="J10" s="99">
        <f>+Jason!D22</f>
        <v>14</v>
      </c>
      <c r="K10" s="96">
        <f>SUM(D10:J10)/7</f>
        <v>13.142857142857142</v>
      </c>
    </row>
    <row r="11" spans="2:11" x14ac:dyDescent="0.3">
      <c r="B11" s="97" t="s">
        <v>132</v>
      </c>
      <c r="C11" s="98">
        <v>20</v>
      </c>
      <c r="D11" s="99">
        <f>+Mario!D33</f>
        <v>19.5</v>
      </c>
      <c r="E11" s="99">
        <f>+Maria!D32</f>
        <v>16.5</v>
      </c>
      <c r="F11" s="99">
        <f>+Elizabeth!D32</f>
        <v>18.5</v>
      </c>
      <c r="G11" s="99">
        <f>+Bridget!D32</f>
        <v>17</v>
      </c>
      <c r="H11" s="99">
        <f>+Meghan!D32</f>
        <v>17</v>
      </c>
      <c r="I11" s="99">
        <f>+Tracy!D32</f>
        <v>15</v>
      </c>
      <c r="J11" s="99">
        <f>+Jason!D32</f>
        <v>16</v>
      </c>
      <c r="K11" s="96">
        <f>SUM(D11:J11)/7</f>
        <v>17.071428571428573</v>
      </c>
    </row>
    <row r="12" spans="2:11" s="103" customFormat="1" x14ac:dyDescent="0.3">
      <c r="B12" s="100" t="s">
        <v>133</v>
      </c>
      <c r="C12" s="101"/>
      <c r="D12" s="101">
        <f>SUM(D8:D11)</f>
        <v>66.25</v>
      </c>
      <c r="E12" s="101">
        <f t="shared" ref="E12:J12" si="0">SUM(E8:E11)</f>
        <v>61.25</v>
      </c>
      <c r="F12" s="101">
        <f t="shared" si="0"/>
        <v>63.25</v>
      </c>
      <c r="G12" s="101">
        <f t="shared" si="0"/>
        <v>58</v>
      </c>
      <c r="H12" s="101">
        <f t="shared" si="0"/>
        <v>60</v>
      </c>
      <c r="I12" s="101">
        <f t="shared" si="0"/>
        <v>53</v>
      </c>
      <c r="J12" s="101">
        <f t="shared" si="0"/>
        <v>59.5</v>
      </c>
      <c r="K12" s="102">
        <f>SUM(K8:K11)</f>
        <v>60.178571428571431</v>
      </c>
    </row>
    <row r="13" spans="2:11" s="89" customFormat="1" x14ac:dyDescent="0.3">
      <c r="B13" s="104" t="s">
        <v>134</v>
      </c>
      <c r="C13" s="105"/>
      <c r="D13" s="102"/>
      <c r="E13" s="102"/>
      <c r="F13" s="102"/>
      <c r="G13" s="102"/>
      <c r="H13" s="102"/>
      <c r="I13" s="102"/>
      <c r="J13" s="102"/>
      <c r="K13" s="102">
        <v>60</v>
      </c>
    </row>
    <row r="14" spans="2:11" x14ac:dyDescent="0.3">
      <c r="B14" s="97" t="s">
        <v>135</v>
      </c>
      <c r="C14" s="98">
        <v>30</v>
      </c>
      <c r="D14" s="99"/>
      <c r="E14" s="99"/>
      <c r="F14" s="99"/>
      <c r="G14" s="99"/>
      <c r="H14" s="99"/>
      <c r="I14" s="99"/>
      <c r="J14" s="99"/>
      <c r="K14" s="99">
        <v>30</v>
      </c>
    </row>
    <row r="15" spans="2:11" x14ac:dyDescent="0.3">
      <c r="B15" s="97" t="s">
        <v>202</v>
      </c>
      <c r="C15" s="98">
        <v>6</v>
      </c>
      <c r="D15" s="99"/>
      <c r="E15" s="99"/>
      <c r="F15" s="99"/>
      <c r="G15" s="99"/>
      <c r="H15" s="99"/>
      <c r="I15" s="99"/>
      <c r="J15" s="99"/>
      <c r="K15" s="131">
        <v>0.56999999999999995</v>
      </c>
    </row>
    <row r="16" spans="2:11" x14ac:dyDescent="0.3">
      <c r="B16" s="104" t="s">
        <v>136</v>
      </c>
      <c r="C16" s="99"/>
      <c r="D16" s="99"/>
      <c r="E16" s="99"/>
      <c r="F16" s="99"/>
      <c r="G16" s="99"/>
      <c r="H16" s="99"/>
      <c r="I16" s="99"/>
      <c r="J16" s="122"/>
      <c r="K16" s="132">
        <f>+K12+K14+K15</f>
        <v>90.748571428571424</v>
      </c>
    </row>
    <row r="18" spans="1:12" ht="15.6" x14ac:dyDescent="0.3">
      <c r="B18" s="118" t="s">
        <v>137</v>
      </c>
    </row>
    <row r="19" spans="1:12" ht="15.6" x14ac:dyDescent="0.3">
      <c r="B19" s="119"/>
      <c r="C19" s="120"/>
      <c r="D19" s="120"/>
      <c r="E19" s="120"/>
      <c r="F19" s="120"/>
      <c r="G19" s="120"/>
      <c r="H19" s="120"/>
      <c r="I19" s="120"/>
      <c r="J19" s="120"/>
      <c r="K19" s="120"/>
      <c r="L19" s="120"/>
    </row>
    <row r="20" spans="1:12" ht="15.6" x14ac:dyDescent="0.3">
      <c r="A20" s="116"/>
      <c r="B20" s="119" t="s">
        <v>184</v>
      </c>
      <c r="C20" s="120"/>
      <c r="D20" s="120"/>
      <c r="E20" s="120"/>
      <c r="F20" s="120"/>
      <c r="G20" s="120"/>
      <c r="H20" s="120"/>
      <c r="I20" s="120"/>
      <c r="J20" s="120"/>
      <c r="K20" s="120"/>
      <c r="L20" s="120"/>
    </row>
    <row r="21" spans="1:12" ht="15.6" x14ac:dyDescent="0.3">
      <c r="A21" s="116"/>
      <c r="B21" s="119" t="s">
        <v>200</v>
      </c>
      <c r="C21" s="120"/>
      <c r="D21" s="120"/>
      <c r="E21" s="120"/>
      <c r="F21" s="120"/>
      <c r="G21" s="120"/>
      <c r="H21" s="120"/>
      <c r="I21" s="120"/>
      <c r="J21" s="120"/>
      <c r="K21" s="120"/>
      <c r="L21" s="120"/>
    </row>
    <row r="22" spans="1:12" ht="15.6" x14ac:dyDescent="0.3">
      <c r="A22" s="116"/>
      <c r="B22" s="119" t="s">
        <v>185</v>
      </c>
      <c r="C22" s="120"/>
      <c r="D22" s="120"/>
      <c r="E22" s="120"/>
      <c r="F22" s="120"/>
      <c r="G22" s="120"/>
      <c r="H22" s="120"/>
      <c r="I22" s="120"/>
      <c r="J22" s="120"/>
      <c r="K22" s="120"/>
      <c r="L22" s="120"/>
    </row>
    <row r="23" spans="1:12" ht="15.6" x14ac:dyDescent="0.3">
      <c r="A23" s="116"/>
      <c r="B23" s="119" t="s">
        <v>186</v>
      </c>
      <c r="C23" s="120"/>
      <c r="D23" s="120"/>
      <c r="E23" s="120"/>
      <c r="F23" s="120"/>
      <c r="G23" s="120"/>
      <c r="H23" s="120"/>
      <c r="I23" s="120"/>
      <c r="J23" s="120"/>
      <c r="K23" s="120"/>
      <c r="L23" s="120"/>
    </row>
    <row r="24" spans="1:12" ht="15.6" x14ac:dyDescent="0.3">
      <c r="A24" s="116"/>
      <c r="B24" s="119" t="s">
        <v>187</v>
      </c>
      <c r="C24" s="120"/>
      <c r="D24" s="120"/>
      <c r="E24" s="120"/>
      <c r="F24" s="120"/>
      <c r="G24" s="120"/>
      <c r="H24" s="120"/>
      <c r="I24" s="120"/>
      <c r="J24" s="120"/>
      <c r="K24" s="120"/>
      <c r="L24" s="120"/>
    </row>
    <row r="25" spans="1:12" ht="15.6" x14ac:dyDescent="0.3">
      <c r="A25" s="117"/>
      <c r="B25" s="119" t="s">
        <v>193</v>
      </c>
      <c r="C25" s="120"/>
      <c r="D25" s="120"/>
      <c r="E25" s="120"/>
      <c r="F25" s="120"/>
      <c r="G25" s="120"/>
      <c r="H25" s="120"/>
      <c r="I25" s="120"/>
      <c r="J25" s="120"/>
      <c r="K25" s="120"/>
      <c r="L25" s="120"/>
    </row>
    <row r="26" spans="1:12" ht="15.6" x14ac:dyDescent="0.3">
      <c r="A26" s="117"/>
      <c r="B26" s="119" t="s">
        <v>192</v>
      </c>
      <c r="C26" s="120"/>
      <c r="D26" s="120"/>
      <c r="E26" s="120"/>
      <c r="F26" s="120"/>
      <c r="G26" s="120"/>
      <c r="H26" s="120"/>
      <c r="I26" s="120"/>
      <c r="J26" s="120"/>
      <c r="K26" s="120"/>
      <c r="L26" s="120"/>
    </row>
    <row r="27" spans="1:12" ht="15.6" x14ac:dyDescent="0.3">
      <c r="A27" s="116"/>
      <c r="B27" s="119" t="s">
        <v>188</v>
      </c>
      <c r="C27" s="120"/>
      <c r="D27" s="120"/>
      <c r="E27" s="120"/>
      <c r="F27" s="120"/>
      <c r="G27" s="120"/>
      <c r="H27" s="120"/>
      <c r="I27" s="120"/>
      <c r="J27" s="120"/>
      <c r="K27" s="120"/>
      <c r="L27" s="120"/>
    </row>
    <row r="28" spans="1:12" ht="15.6" x14ac:dyDescent="0.3">
      <c r="A28" s="117"/>
      <c r="B28" s="119" t="s">
        <v>195</v>
      </c>
      <c r="C28" s="120"/>
      <c r="D28" s="120"/>
      <c r="E28" s="120"/>
      <c r="F28" s="120"/>
      <c r="G28" s="120"/>
      <c r="H28" s="120"/>
      <c r="I28" s="120"/>
      <c r="J28" s="120"/>
      <c r="K28" s="120"/>
      <c r="L28" s="120"/>
    </row>
    <row r="29" spans="1:12" ht="15.6" x14ac:dyDescent="0.3">
      <c r="A29" s="117"/>
      <c r="B29" s="119" t="s">
        <v>194</v>
      </c>
      <c r="C29" s="120"/>
      <c r="D29" s="120"/>
      <c r="E29" s="120"/>
      <c r="F29" s="120"/>
      <c r="G29" s="120"/>
      <c r="H29" s="120"/>
      <c r="I29" s="120"/>
      <c r="J29" s="120"/>
      <c r="K29" s="120"/>
      <c r="L29" s="120"/>
    </row>
    <row r="30" spans="1:12" ht="15.6" x14ac:dyDescent="0.3">
      <c r="A30" s="117"/>
      <c r="B30" s="119" t="s">
        <v>196</v>
      </c>
      <c r="C30" s="120"/>
      <c r="D30" s="120"/>
      <c r="E30" s="120"/>
      <c r="F30" s="120"/>
      <c r="G30" s="120"/>
      <c r="H30" s="120"/>
      <c r="I30" s="120"/>
      <c r="J30" s="120"/>
      <c r="K30" s="120"/>
      <c r="L30" s="120"/>
    </row>
    <row r="31" spans="1:12" ht="15.6" x14ac:dyDescent="0.3">
      <c r="A31" s="117"/>
      <c r="B31" s="119" t="s">
        <v>197</v>
      </c>
      <c r="C31" s="120"/>
      <c r="D31" s="120"/>
      <c r="E31" s="120"/>
      <c r="F31" s="120"/>
      <c r="G31" s="120"/>
      <c r="H31" s="120"/>
      <c r="I31" s="120"/>
      <c r="J31" s="120"/>
      <c r="K31" s="120"/>
      <c r="L31" s="120"/>
    </row>
    <row r="32" spans="1:12" ht="15.6" x14ac:dyDescent="0.3">
      <c r="A32" s="116"/>
      <c r="B32" s="119" t="s">
        <v>189</v>
      </c>
      <c r="C32" s="120"/>
      <c r="D32" s="120"/>
      <c r="E32" s="120"/>
      <c r="F32" s="120"/>
      <c r="G32" s="120"/>
      <c r="H32" s="120"/>
      <c r="I32" s="120"/>
      <c r="J32" s="120"/>
      <c r="K32" s="120"/>
      <c r="L32" s="120"/>
    </row>
    <row r="33" spans="1:12" ht="15.6" x14ac:dyDescent="0.3">
      <c r="A33" s="117"/>
      <c r="B33" s="119" t="s">
        <v>198</v>
      </c>
      <c r="C33" s="120"/>
      <c r="D33" s="120"/>
      <c r="E33" s="120"/>
      <c r="F33" s="120"/>
      <c r="G33" s="120"/>
      <c r="H33" s="120"/>
      <c r="I33" s="120"/>
      <c r="J33" s="120"/>
      <c r="K33" s="120"/>
      <c r="L33" s="120"/>
    </row>
    <row r="34" spans="1:12" ht="15.6" x14ac:dyDescent="0.3">
      <c r="A34" s="117"/>
      <c r="B34" s="119" t="s">
        <v>199</v>
      </c>
      <c r="C34" s="120"/>
      <c r="D34" s="120"/>
      <c r="E34" s="120"/>
      <c r="F34" s="120"/>
      <c r="G34" s="120"/>
      <c r="H34" s="120"/>
      <c r="I34" s="120"/>
      <c r="J34" s="120"/>
      <c r="K34" s="120"/>
      <c r="L34" s="120"/>
    </row>
    <row r="35" spans="1:12" ht="15.6" x14ac:dyDescent="0.3">
      <c r="A35" s="117"/>
      <c r="B35" s="119" t="s">
        <v>190</v>
      </c>
      <c r="C35" s="120"/>
      <c r="D35" s="120"/>
      <c r="E35" s="120"/>
      <c r="F35" s="120"/>
      <c r="G35" s="120"/>
      <c r="H35" s="120"/>
      <c r="I35" s="120"/>
      <c r="J35" s="120"/>
      <c r="K35" s="120"/>
      <c r="L35" s="120"/>
    </row>
    <row r="36" spans="1:12" ht="15.6" x14ac:dyDescent="0.3">
      <c r="A36" s="116"/>
      <c r="B36" s="119" t="s">
        <v>201</v>
      </c>
      <c r="C36" s="120"/>
      <c r="D36" s="120"/>
      <c r="E36" s="120"/>
      <c r="F36" s="120"/>
      <c r="G36" s="120"/>
      <c r="H36" s="120"/>
      <c r="I36" s="120"/>
      <c r="J36" s="120"/>
      <c r="K36" s="120"/>
      <c r="L36" s="120"/>
    </row>
    <row r="37" spans="1:12" ht="15.6" x14ac:dyDescent="0.3">
      <c r="A37" s="117"/>
      <c r="B37" s="119" t="s">
        <v>191</v>
      </c>
      <c r="C37" s="120"/>
      <c r="D37" s="120"/>
      <c r="E37" s="120"/>
      <c r="F37" s="120"/>
      <c r="G37" s="120"/>
      <c r="H37" s="120"/>
      <c r="I37" s="120"/>
      <c r="J37" s="120"/>
      <c r="K37" s="120"/>
      <c r="L37" s="120"/>
    </row>
    <row r="38" spans="1:12" ht="15.6" x14ac:dyDescent="0.3">
      <c r="B38" s="118"/>
    </row>
    <row r="39" spans="1:12" ht="15.6" x14ac:dyDescent="0.3">
      <c r="B39" s="118"/>
    </row>
  </sheetData>
  <pageMargins left="0.7" right="0.7" top="0.75" bottom="0.75" header="0.3" footer="0.3"/>
  <pageSetup orientation="portrait" r:id="rId1"/>
  <ignoredErrors>
    <ignoredError sqref="D12:J12"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01EAD0F828A7E4FA9DFF7391F600457" ma:contentTypeVersion="0" ma:contentTypeDescription="Create a new document." ma:contentTypeScope="" ma:versionID="7263d1e470f1270c9a9562fb9e2a8fbc">
  <xsd:schema xmlns:xsd="http://www.w3.org/2001/XMLSchema" xmlns:xs="http://www.w3.org/2001/XMLSchema" xmlns:p="http://schemas.microsoft.com/office/2006/metadata/properties" targetNamespace="http://schemas.microsoft.com/office/2006/metadata/properties" ma:root="true" ma:fieldsID="553f2d8843fd2aa64b81f9e8c63a661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E1A64E-DD3D-44F3-87AA-4CF0851EE384}"/>
</file>

<file path=customXml/itemProps2.xml><?xml version="1.0" encoding="utf-8"?>
<ds:datastoreItem xmlns:ds="http://schemas.openxmlformats.org/officeDocument/2006/customXml" ds:itemID="{5919FF9F-5ED1-48E2-A63F-507DC0C7FA75}"/>
</file>

<file path=customXml/itemProps3.xml><?xml version="1.0" encoding="utf-8"?>
<ds:datastoreItem xmlns:ds="http://schemas.openxmlformats.org/officeDocument/2006/customXml" ds:itemID="{D42F2D7D-2EB7-4E5D-A180-446D4F06626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Mario</vt:lpstr>
      <vt:lpstr>Maria</vt:lpstr>
      <vt:lpstr>Elizabeth</vt:lpstr>
      <vt:lpstr>Bridget</vt:lpstr>
      <vt:lpstr>Meghan</vt:lpstr>
      <vt:lpstr>Tracy</vt:lpstr>
      <vt:lpstr>Jason</vt:lpstr>
      <vt:lpstr>Summary</vt:lpstr>
      <vt:lpstr>Maria!Print_Titles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Olivieri, Mario</dc:creator>
  <cp:lastModifiedBy>Olivieri, Mario</cp:lastModifiedBy>
  <cp:lastPrinted>2018-05-21T19:44:23Z</cp:lastPrinted>
  <dcterms:created xsi:type="dcterms:W3CDTF">2016-09-06T18:37:35Z</dcterms:created>
  <dcterms:modified xsi:type="dcterms:W3CDTF">2018-07-10T16:58:37Z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0x010100801EAD0F828A7E4FA9DFF7391F600457</vt:lpwstr>
  </property>
</Properties>
</file>